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90" windowWidth="12120" windowHeight="7170" tabRatio="827" activeTab="0"/>
  </bookViews>
  <sheets>
    <sheet name="Indice" sheetId="1" r:id="rId1"/>
    <sheet name="Año 2005" sheetId="2" r:id="rId2"/>
    <sheet name="Año 2006" sheetId="3" r:id="rId3"/>
    <sheet name="Año 2007" sheetId="4" r:id="rId4"/>
    <sheet name="Año 2008" sheetId="5" r:id="rId5"/>
    <sheet name="Año 2009" sheetId="6" r:id="rId6"/>
    <sheet name="TODOS LOS AÑOS 05-06-07-08-09" sheetId="7" r:id="rId7"/>
    <sheet name="Gráficos Casos Acumulados" sheetId="8" r:id="rId8"/>
    <sheet name="Tasas de Uso" sheetId="9" r:id="rId9"/>
    <sheet name="Gráfico Tipo Atención" sheetId="10" r:id="rId10"/>
    <sheet name="Casos PS y Region" sheetId="11" r:id="rId11"/>
  </sheets>
  <definedNames>
    <definedName name="_xlnm.Print_Area" localSheetId="6">'TODOS LOS AÑOS 05-06-07-08-09'!$A$1:$N$51</definedName>
    <definedName name="CRITERIA" localSheetId="6">'TODOS LOS AÑOS 05-06-07-08-09'!$A$72:$A$79</definedName>
  </definedNames>
  <calcPr fullCalcOnLoad="1"/>
</workbook>
</file>

<file path=xl/sharedStrings.xml><?xml version="1.0" encoding="utf-8"?>
<sst xmlns="http://schemas.openxmlformats.org/spreadsheetml/2006/main" count="571" uniqueCount="188">
  <si>
    <t>PROBLEMA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</si>
  <si>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</si>
  <si>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</si>
  <si>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</si>
  <si>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</si>
  <si>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</si>
  <si>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</si>
  <si>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</si>
  <si>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</si>
  <si>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</si>
  <si>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</si>
  <si>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</si>
  <si>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</si>
  <si>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</si>
  <si>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</si>
  <si>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</si>
  <si>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</si>
  <si>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</si>
  <si>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</si>
  <si>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</si>
  <si>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</si>
  <si>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</si>
  <si>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</si>
  <si>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</si>
  <si>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</si>
  <si>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</si>
  <si>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</si>
  <si>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</si>
  <si>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</si>
  <si>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</si>
  <si>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</si>
  <si>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</si>
  <si>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</si>
  <si>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</si>
  <si>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</si>
  <si>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</si>
  <si>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</si>
  <si>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</si>
  <si>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</si>
  <si>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</si>
  <si>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</si>
  <si>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</si>
  <si>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</si>
  <si>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</si>
  <si>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</si>
  <si>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</si>
  <si>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</si>
  <si>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</si>
  <si>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</si>
  <si>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</si>
  <si>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</si>
  <si>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</si>
  <si>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</si>
  <si>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</si>
  <si>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</si>
  <si>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</si>
  <si>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</si>
  <si>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FONASA</t>
  </si>
  <si>
    <t>ISAPRE</t>
  </si>
  <si>
    <t>FUENTES</t>
  </si>
  <si>
    <t>Número de casos acumulados a Dic-2005</t>
  </si>
  <si>
    <t>Número de casos acumulados a Dic-2006</t>
  </si>
  <si>
    <t>Número de casos acumulados a Dic-2007</t>
  </si>
  <si>
    <t xml:space="preserve"> 2006-12-31</t>
  </si>
  <si>
    <t>ND</t>
  </si>
  <si>
    <t>ND: Datos de VIH SIDA No Disponibles.</t>
  </si>
  <si>
    <t>Subtotal Casos GES Decreto Supremo N° 170</t>
  </si>
  <si>
    <t>Subtotal Casos GES 40 problemas de salud Decreto Supremo N° 228</t>
  </si>
  <si>
    <t>Subtotal Casos GES 15 problemas de salud adicionales Decreto Supremo N° 228</t>
  </si>
  <si>
    <t>TOTAL GENERAL</t>
  </si>
  <si>
    <t>Subtotal Casos GES 16 problemas de salud adicionales Decreto Supremo N° 44</t>
  </si>
  <si>
    <t>Número de casos acumulados a Jun-2006</t>
  </si>
  <si>
    <t>Número de casos acumulados a Jun-2007</t>
  </si>
  <si>
    <t>SUPERINTENDENCIA DE SALUD</t>
  </si>
  <si>
    <t xml:space="preserve"> 2007-05-27</t>
  </si>
  <si>
    <t>Número de casos acumulados a Jun-2008</t>
  </si>
  <si>
    <t>Superintendencia de Salud</t>
  </si>
  <si>
    <t>Volver al Indice</t>
  </si>
  <si>
    <t>Total Casos GES Decreto Supremo N° 170</t>
  </si>
  <si>
    <t>Total Casos GES 40 problemas de salud Decreto Supremo N° 228</t>
  </si>
  <si>
    <t>Cuadros Casos GES acumulados por año y semestre</t>
  </si>
  <si>
    <t>Total de Casos GES acumulados</t>
  </si>
  <si>
    <t>Año 2005</t>
  </si>
  <si>
    <t>Año 2007</t>
  </si>
  <si>
    <t>Año 2008</t>
  </si>
  <si>
    <t>Año 2006</t>
  </si>
  <si>
    <t>Número de Casos GES Acumulados</t>
  </si>
  <si>
    <t>Tasas de usos acumuladas de Casos GES</t>
  </si>
  <si>
    <t>Gráficos de Casos GES acumulados</t>
  </si>
  <si>
    <t>Tasa de Uso: expresa la razón entre el número de casos AUGE de la población objetivo definida en la Garantía de Acceso del Decreto Supremo GES N° 44 por cada 100.000 beneficiarios, en un período determinado, con excepción de las Disrafias Espinales, Fisura Labiopalatina y Prematurez, en las que se usó la población estimada de Recién Nacidos.</t>
  </si>
  <si>
    <t>Razón Fonasa / Isapre</t>
  </si>
  <si>
    <t>Cuidados Paliativos del Cáncer Terminal</t>
  </si>
  <si>
    <t>VIH/SIDA</t>
  </si>
  <si>
    <t>Tratamiento médico en personas de 55 años y más con Artrosis de Cadera y/o Rodilla, Leve y Moderada</t>
  </si>
  <si>
    <t xml:space="preserve">Hemorragia Subaracnoidea secundaria a ruptura de Aneurismas Cerebrales </t>
  </si>
  <si>
    <t>Tratamiento quirúrgico de Tumores Primarios del Sistema Nervioso Central de personas de 15 años o más</t>
  </si>
  <si>
    <t>Tratamiento quirúrgico de Hernia del Núcleo Pulposo lumbar</t>
  </si>
  <si>
    <t>Urgencia Odontológicas Ambulatoria</t>
  </si>
  <si>
    <t>Salud Oral Integral del Adulto de 60 años</t>
  </si>
  <si>
    <t>Atención de Urgencia del Traumatismo Cráneo Encefálico moderado o grave</t>
  </si>
  <si>
    <t>Trauma Ocular grave</t>
  </si>
  <si>
    <t>Fibrosis Quística</t>
  </si>
  <si>
    <t>Artritis Reumatoide</t>
  </si>
  <si>
    <t>Consumo perjudicial y dependencia de riesgo bajo a moderado de alcohol y drogas en personas menores de 20 años</t>
  </si>
  <si>
    <t>Analgesia del Parto</t>
  </si>
  <si>
    <t>Gran Quemado</t>
  </si>
  <si>
    <t>Hipoacusia bilateral en personas de 65 años y más que requieren uso de audífonos</t>
  </si>
  <si>
    <t>Tasa de uso acumulada de Casos GES</t>
  </si>
  <si>
    <t>Gráfico de Casos GES acumulados</t>
  </si>
  <si>
    <t>Gráfico de Casos GES por tipo de atención</t>
  </si>
  <si>
    <t>Departamento de Estudios y Desarrollo</t>
  </si>
  <si>
    <t>Casos GES por Problema de Salud y Región en Isapres</t>
  </si>
  <si>
    <t>S/inf</t>
  </si>
  <si>
    <t>Total</t>
  </si>
  <si>
    <t>INSUFICIENCIA RENAL CRÓNICA TERMINAL</t>
  </si>
  <si>
    <t>CARDIOPATÍAS CONGÉNITAS OPERABLES EN MENORES DE 15 AÑOS</t>
  </si>
  <si>
    <t>CANCER CERVICOUTERINO</t>
  </si>
  <si>
    <t>ALIVIO DEL DOLOR POR CANCER AVANZADO Y CUIDADOS PALIATIVOS</t>
  </si>
  <si>
    <t>INFARTO AGUDO DEL MIOCARDIO</t>
  </si>
  <si>
    <t>DIABETES MELLITUS TIPO 1</t>
  </si>
  <si>
    <t>DIABETES MELLITUS TIPO 2</t>
  </si>
  <si>
    <t>CANCER DE MAMA EN PERSONAS DE 15 AÑOS Y MAS</t>
  </si>
  <si>
    <t>DISRAFIAS ESPINALES</t>
  </si>
  <si>
    <t>TRATAMIENTO QUIRURGICO DE ESCOLIOSIS EN MENORES DE 25 AÑOS</t>
  </si>
  <si>
    <t>TRATAMIENTO QUIRURGICO DE CATARATAS</t>
  </si>
  <si>
    <t>ENDOPROTESIS TOTAL DE CADERA</t>
  </si>
  <si>
    <t>FISURA LABIOPALATINA</t>
  </si>
  <si>
    <t>CANCER EN MENORES DE 15 AÑOS</t>
  </si>
  <si>
    <t>ESQUIZOFRENIA</t>
  </si>
  <si>
    <t>CANCER DE TESTICULO EN PERSONAS DE 15 AÑOS Y MAS</t>
  </si>
  <si>
    <t>LINFOMAS EN PERSONAS DE 15 AÑOS Y MAS</t>
  </si>
  <si>
    <t>SINDROME DE LA INMUNODEFICIENCIA ADQUIRIDA VIH/SIDA</t>
  </si>
  <si>
    <t>INFECCION RESPIRATORIA AGUDA</t>
  </si>
  <si>
    <t>NEUMONIA ADQUIRIDA EN LA COMUNIDAD</t>
  </si>
  <si>
    <t>HIPERTENSIÓN ARTERIAL PRIMARIA O ESENCIAL EN PERSONAS DE 15 AÑOS Y MAS</t>
  </si>
  <si>
    <t>EPILEPSIA NO REFRACTARIA EN PERSONAS DESDE 1 AÑO Y MENORES DE 15 AÑOS</t>
  </si>
  <si>
    <t>SALUD ORAL INTEGRAL PARA NIÑOS DE 6 AÑOS</t>
  </si>
  <si>
    <t>PREMATUREZ</t>
  </si>
  <si>
    <t>TRASTORNOS DE GENERACION DEL IMPULSO Y CONDUCCIÓN EN PERSONAS DE 15 AÑOS Y MAS, QUE REQUIEREN MARCAPASO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</si>
  <si>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</si>
  <si>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</si>
  <si>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</si>
  <si>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</si>
  <si>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</si>
  <si>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</si>
  <si>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</si>
  <si>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</si>
  <si>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</si>
  <si>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</si>
  <si>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</si>
  <si>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</si>
  <si>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</si>
  <si>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</si>
  <si>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</si>
  <si>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</si>
  <si>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</si>
  <si>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</si>
  <si>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</si>
  <si>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</si>
  <si>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</si>
  <si>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</si>
  <si>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POLITRAUMA-TIZADO GRAVE</t>
  </si>
  <si>
    <t>ATENCIÓN DE URGENCIA DEL TRAUMATISMO CRÁNEO ENCEFÁLICO MODERADO O GRAVE</t>
  </si>
  <si>
    <t>TRAUMA OCULAR GRAVE</t>
  </si>
  <si>
    <t>FIBROSIS QUISTICA</t>
  </si>
  <si>
    <t>ARTRITIS REUMATOIDEA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</si>
  <si>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</si>
  <si>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</si>
  <si>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</si>
  <si>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</si>
  <si>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RM</t>
  </si>
  <si>
    <t>INDICE GENERAL DE DATOS E INFORMACION PRESENTADA DE CASOS GES ACUMULADOS</t>
  </si>
  <si>
    <t>Los cuadros, gráficos y estadísticas son elaborados por el Departamento de Estudios y Desarrollo de la Superintendencia de Salud a partir de los datos de la División de Gestión de la Red Asistencial del Ministerio de Salud y del Departamento de Control de la Superintendencia de Salud</t>
  </si>
  <si>
    <t>Muestra la cantidad de casos totales atendidos por FONASA e Isapres, acumulados desde el 1° de julio de 2005 a cada semestre y año que se indica para Fonasa e Isapres.</t>
  </si>
  <si>
    <t>Volver al Inicio</t>
  </si>
  <si>
    <t>Ir al Final</t>
  </si>
  <si>
    <t>Casos GES acumulados por Problema de Salud</t>
  </si>
  <si>
    <t>Número de casos acumulados a Dic-2008</t>
  </si>
  <si>
    <t>Año 2009</t>
  </si>
  <si>
    <t>Número de casos acumulados a Mar-2009</t>
  </si>
  <si>
    <t>Sin Problema de Salud Informado</t>
  </si>
  <si>
    <t>Muestra la distribución porcentual de los casos según Fonasa e Isapre según los problemas de salud al 29 de Marzo de 2009.</t>
  </si>
  <si>
    <t>Muestra la distribución de Casos GES acumulados por nivel de atención al 29 de Marzo de 2009</t>
  </si>
  <si>
    <t>NUMERO DE CASOS GES ISAPRES POR REGION AL 29 DE MARZO DE 2009</t>
  </si>
  <si>
    <t>Esta información no incorpora casos de VIH atendidos por FONASA y no considera los casos registrados por CONASIDA (9.147 casos al 15 de junio de 2008)</t>
  </si>
  <si>
    <t>Muestra la cantidad de casos totales atendidos por problema de salud y región acumulados al 29 de Marzo de 2009</t>
  </si>
  <si>
    <t>Muestra la cantidad de casos totales atendidos por FONASA e Isapres, acumulados en forma semestral y trimestral desde el 1° de julio de 2005 al 29 de Marzo de 2009 para FONASA y desde el 1° de julio de 2005 al 29 de Marzo de 2009 para Isapres.</t>
  </si>
  <si>
    <t>Tasa de Uso acumulada de Casos Ges al 29 de Marzo de 2009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</si>
</sst>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00_-;\-* #,##0.000_-;_-* &quot;-&quot;??_-;_-@_-"/>
    <numFmt numFmtId="167" formatCode="_-* #,##0.0_-;\-* #,##0.0_-;_-* &quot;-&quot;??_-;_-@_-"/>
    <numFmt numFmtId="168" formatCode="[$-340A]dddd\,\ dd&quot; de &quot;mmmm&quot; de &quot;yyyy"/>
    <numFmt numFmtId="169" formatCode="yyyy\-mm\-dd;@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00%"/>
  </numFmts>
  <fonts count="23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color indexed="23"/>
      <name val="Verdana"/>
      <family val="2"/>
    </font>
    <font>
      <b/>
      <sz val="8"/>
      <name val="Arial"/>
      <family val="2"/>
    </font>
    <font>
      <sz val="10"/>
      <color indexed="63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8"/>
      <color indexed="55"/>
      <name val="Verdana"/>
      <family val="2"/>
    </font>
    <font>
      <sz val="9.5"/>
      <name val="Arial"/>
      <family val="0"/>
    </font>
    <font>
      <b/>
      <sz val="13.25"/>
      <name val="Arial"/>
      <family val="2"/>
    </font>
    <font>
      <sz val="11.25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justify"/>
    </xf>
    <xf numFmtId="0" fontId="0" fillId="0" borderId="1" xfId="0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horizontal="justify" vertical="top" wrapText="1"/>
    </xf>
    <xf numFmtId="165" fontId="0" fillId="0" borderId="3" xfId="17" applyNumberFormat="1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64" fontId="1" fillId="2" borderId="7" xfId="21" applyNumberFormat="1" applyFont="1" applyFill="1" applyBorder="1" applyAlignment="1">
      <alignment horizontal="justify" vertical="center"/>
    </xf>
    <xf numFmtId="169" fontId="1" fillId="2" borderId="8" xfId="0" applyNumberFormat="1" applyFont="1" applyFill="1" applyBorder="1" applyAlignment="1">
      <alignment horizontal="center" vertical="top" wrapText="1"/>
    </xf>
    <xf numFmtId="169" fontId="1" fillId="2" borderId="9" xfId="0" applyNumberFormat="1" applyFont="1" applyFill="1" applyBorder="1" applyAlignment="1">
      <alignment horizontal="center" vertical="top" wrapText="1"/>
    </xf>
    <xf numFmtId="165" fontId="0" fillId="0" borderId="2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2" xfId="17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165" fontId="1" fillId="2" borderId="10" xfId="17" applyNumberFormat="1" applyFont="1" applyFill="1" applyBorder="1" applyAlignment="1">
      <alignment horizontal="justify" vertical="top" wrapText="1"/>
    </xf>
    <xf numFmtId="165" fontId="1" fillId="2" borderId="11" xfId="17" applyNumberFormat="1" applyFont="1" applyFill="1" applyBorder="1" applyAlignment="1">
      <alignment horizontal="justify" vertical="top" wrapText="1"/>
    </xf>
    <xf numFmtId="164" fontId="1" fillId="2" borderId="12" xfId="2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165" fontId="1" fillId="2" borderId="2" xfId="17" applyNumberFormat="1" applyFont="1" applyFill="1" applyBorder="1" applyAlignment="1">
      <alignment horizontal="justify"/>
    </xf>
    <xf numFmtId="0" fontId="1" fillId="2" borderId="0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vertical="top" wrapText="1"/>
    </xf>
    <xf numFmtId="165" fontId="0" fillId="0" borderId="14" xfId="17" applyNumberFormat="1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horizontal="justify" vertical="top" wrapText="1"/>
    </xf>
    <xf numFmtId="0" fontId="1" fillId="2" borderId="14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5" xfId="0" applyFont="1" applyFill="1" applyBorder="1" applyAlignment="1">
      <alignment horizontal="justify" vertical="top" wrapText="1"/>
    </xf>
    <xf numFmtId="165" fontId="1" fillId="2" borderId="13" xfId="17" applyNumberFormat="1" applyFont="1" applyFill="1" applyBorder="1" applyAlignment="1">
      <alignment horizontal="justify" vertical="top" wrapText="1"/>
    </xf>
    <xf numFmtId="165" fontId="1" fillId="2" borderId="3" xfId="17" applyNumberFormat="1" applyFont="1" applyFill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16" xfId="17" applyNumberFormat="1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165" fontId="0" fillId="0" borderId="18" xfId="17" applyNumberFormat="1" applyFont="1" applyFill="1" applyBorder="1" applyAlignment="1">
      <alignment horizontal="justify" vertical="top" wrapText="1"/>
    </xf>
    <xf numFmtId="165" fontId="0" fillId="0" borderId="20" xfId="17" applyNumberFormat="1" applyFont="1" applyFill="1" applyBorder="1" applyAlignment="1">
      <alignment horizontal="justify" vertical="top" wrapText="1"/>
    </xf>
    <xf numFmtId="165" fontId="0" fillId="0" borderId="21" xfId="17" applyNumberFormat="1" applyFont="1" applyFill="1" applyBorder="1" applyAlignment="1">
      <alignment horizontal="justify" vertical="top" wrapText="1"/>
    </xf>
    <xf numFmtId="165" fontId="0" fillId="0" borderId="22" xfId="17" applyNumberFormat="1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vertical="top" wrapText="1"/>
    </xf>
    <xf numFmtId="165" fontId="1" fillId="2" borderId="8" xfId="17" applyNumberFormat="1" applyFont="1" applyFill="1" applyBorder="1" applyAlignment="1">
      <alignment horizontal="justify" vertical="top" wrapText="1"/>
    </xf>
    <xf numFmtId="165" fontId="1" fillId="2" borderId="9" xfId="17" applyNumberFormat="1" applyFont="1" applyFill="1" applyBorder="1" applyAlignment="1">
      <alignment horizontal="justify" vertical="top" wrapText="1"/>
    </xf>
    <xf numFmtId="0" fontId="1" fillId="2" borderId="23" xfId="0" applyFont="1" applyFill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165" fontId="0" fillId="0" borderId="26" xfId="17" applyNumberFormat="1" applyFont="1" applyFill="1" applyBorder="1" applyAlignment="1">
      <alignment horizontal="justify" vertical="top" wrapText="1"/>
    </xf>
    <xf numFmtId="165" fontId="0" fillId="0" borderId="27" xfId="17" applyNumberFormat="1" applyFont="1" applyFill="1" applyBorder="1" applyAlignment="1">
      <alignment horizontal="justify" vertical="top" wrapText="1"/>
    </xf>
    <xf numFmtId="165" fontId="0" fillId="0" borderId="26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9" fontId="1" fillId="2" borderId="29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3" borderId="0" xfId="0" applyFont="1" applyFill="1" applyAlignment="1">
      <alignment vertical="distributed"/>
    </xf>
    <xf numFmtId="0" fontId="0" fillId="0" borderId="0" xfId="0" applyAlignment="1">
      <alignment vertical="distributed"/>
    </xf>
    <xf numFmtId="0" fontId="6" fillId="3" borderId="0" xfId="0" applyFont="1" applyFill="1" applyBorder="1" applyAlignment="1">
      <alignment vertical="distributed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 wrapText="1"/>
    </xf>
    <xf numFmtId="0" fontId="0" fillId="3" borderId="30" xfId="0" applyFont="1" applyFill="1" applyBorder="1" applyAlignment="1">
      <alignment/>
    </xf>
    <xf numFmtId="0" fontId="6" fillId="3" borderId="12" xfId="0" applyFont="1" applyFill="1" applyBorder="1" applyAlignment="1">
      <alignment horizontal="justify" vertical="center" wrapText="1"/>
    </xf>
    <xf numFmtId="0" fontId="0" fillId="3" borderId="31" xfId="0" applyFill="1" applyBorder="1" applyAlignment="1">
      <alignment/>
    </xf>
    <xf numFmtId="0" fontId="0" fillId="3" borderId="17" xfId="0" applyFont="1" applyFill="1" applyBorder="1" applyAlignment="1">
      <alignment/>
    </xf>
    <xf numFmtId="0" fontId="6" fillId="3" borderId="17" xfId="0" applyFont="1" applyFill="1" applyBorder="1" applyAlignment="1">
      <alignment vertical="distributed" wrapText="1"/>
    </xf>
    <xf numFmtId="0" fontId="6" fillId="3" borderId="17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/>
    </xf>
    <xf numFmtId="164" fontId="10" fillId="2" borderId="30" xfId="15" applyNumberFormat="1" applyFont="1" applyFill="1" applyBorder="1" applyAlignment="1">
      <alignment horizontal="center" vertical="center"/>
    </xf>
    <xf numFmtId="164" fontId="10" fillId="2" borderId="30" xfId="15" applyNumberFormat="1" applyFont="1" applyFill="1" applyBorder="1" applyAlignment="1">
      <alignment horizontal="justify" vertical="center"/>
    </xf>
    <xf numFmtId="164" fontId="1" fillId="2" borderId="12" xfId="21" applyNumberFormat="1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0" fillId="0" borderId="17" xfId="0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0" fontId="3" fillId="2" borderId="7" xfId="0" applyFont="1" applyFill="1" applyBorder="1" applyAlignment="1">
      <alignment horizontal="justify" vertical="top" wrapText="1"/>
    </xf>
    <xf numFmtId="164" fontId="1" fillId="2" borderId="7" xfId="21" applyNumberFormat="1" applyFont="1" applyFill="1" applyBorder="1" applyAlignment="1">
      <alignment vertical="center"/>
    </xf>
    <xf numFmtId="165" fontId="0" fillId="0" borderId="26" xfId="17" applyNumberFormat="1" applyFont="1" applyFill="1" applyBorder="1" applyAlignment="1">
      <alignment vertical="top" wrapText="1"/>
    </xf>
    <xf numFmtId="165" fontId="0" fillId="0" borderId="27" xfId="17" applyNumberFormat="1" applyFont="1" applyFill="1" applyBorder="1" applyAlignment="1">
      <alignment vertical="top" wrapText="1"/>
    </xf>
    <xf numFmtId="165" fontId="0" fillId="0" borderId="2" xfId="17" applyNumberFormat="1" applyFont="1" applyFill="1" applyBorder="1" applyAlignment="1">
      <alignment vertical="top" wrapText="1"/>
    </xf>
    <xf numFmtId="165" fontId="0" fillId="0" borderId="3" xfId="17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165" fontId="1" fillId="2" borderId="33" xfId="17" applyNumberFormat="1" applyFont="1" applyFill="1" applyBorder="1" applyAlignment="1">
      <alignment vertical="top" wrapText="1"/>
    </xf>
    <xf numFmtId="165" fontId="1" fillId="2" borderId="34" xfId="17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165" fontId="1" fillId="2" borderId="29" xfId="17" applyNumberFormat="1" applyFont="1" applyFill="1" applyBorder="1" applyAlignment="1">
      <alignment horizontal="justify" vertical="top" wrapText="1"/>
    </xf>
    <xf numFmtId="0" fontId="3" fillId="2" borderId="35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3" fillId="2" borderId="3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5" fontId="1" fillId="2" borderId="16" xfId="17" applyNumberFormat="1" applyFont="1" applyFill="1" applyBorder="1" applyAlignment="1">
      <alignment horizontal="justify"/>
    </xf>
    <xf numFmtId="165" fontId="1" fillId="2" borderId="16" xfId="17" applyNumberFormat="1" applyFont="1" applyFill="1" applyBorder="1" applyAlignment="1">
      <alignment horizontal="justify" vertical="top" wrapText="1"/>
    </xf>
    <xf numFmtId="165" fontId="1" fillId="2" borderId="39" xfId="17" applyNumberFormat="1" applyFont="1" applyFill="1" applyBorder="1" applyAlignment="1">
      <alignment horizontal="justify" vertical="top" wrapText="1"/>
    </xf>
    <xf numFmtId="164" fontId="1" fillId="2" borderId="31" xfId="21" applyNumberFormat="1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vertical="top" wrapText="1"/>
    </xf>
    <xf numFmtId="0" fontId="5" fillId="3" borderId="12" xfId="15" applyFill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1" fillId="3" borderId="12" xfId="15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/>
    </xf>
    <xf numFmtId="0" fontId="5" fillId="3" borderId="12" xfId="15" applyFont="1" applyFill="1" applyBorder="1" applyAlignment="1">
      <alignment horizontal="left" vertical="center" wrapText="1"/>
    </xf>
    <xf numFmtId="0" fontId="5" fillId="3" borderId="12" xfId="15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 wrapText="1"/>
    </xf>
    <xf numFmtId="167" fontId="0" fillId="0" borderId="41" xfId="17" applyNumberFormat="1" applyFill="1" applyBorder="1" applyAlignment="1">
      <alignment horizontal="justify" vertical="top" wrapText="1"/>
    </xf>
    <xf numFmtId="167" fontId="0" fillId="0" borderId="41" xfId="17" applyNumberFormat="1" applyFont="1" applyFill="1" applyBorder="1" applyAlignment="1">
      <alignment horizontal="justify" vertical="top" wrapText="1"/>
    </xf>
    <xf numFmtId="167" fontId="0" fillId="0" borderId="3" xfId="17" applyNumberFormat="1" applyFont="1" applyFill="1" applyBorder="1" applyAlignment="1">
      <alignment horizontal="justify" vertical="top" wrapText="1"/>
    </xf>
    <xf numFmtId="0" fontId="0" fillId="0" borderId="42" xfId="0" applyFont="1" applyFill="1" applyBorder="1" applyAlignment="1">
      <alignment horizontal="justify" vertical="top" wrapText="1"/>
    </xf>
    <xf numFmtId="167" fontId="0" fillId="0" borderId="42" xfId="17" applyNumberFormat="1" applyFill="1" applyBorder="1" applyAlignment="1">
      <alignment horizontal="justify" vertical="top" wrapText="1"/>
    </xf>
    <xf numFmtId="167" fontId="0" fillId="0" borderId="34" xfId="17" applyNumberFormat="1" applyFont="1" applyFill="1" applyBorder="1" applyAlignment="1">
      <alignment horizontal="justify" vertical="top" wrapText="1"/>
    </xf>
    <xf numFmtId="0" fontId="0" fillId="2" borderId="43" xfId="0" applyFill="1" applyBorder="1" applyAlignment="1">
      <alignment horizontal="right"/>
    </xf>
    <xf numFmtId="164" fontId="0" fillId="2" borderId="2" xfId="2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5" fillId="3" borderId="12" xfId="15" applyFill="1" applyBorder="1" applyAlignment="1">
      <alignment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4" fillId="3" borderId="38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3" borderId="0" xfId="0" applyFont="1" applyFill="1" applyAlignment="1">
      <alignment vertical="top" wrapText="1"/>
    </xf>
    <xf numFmtId="0" fontId="6" fillId="3" borderId="12" xfId="0" applyFont="1" applyFill="1" applyBorder="1" applyAlignment="1">
      <alignment horizontal="justify" vertical="top" wrapText="1"/>
    </xf>
    <xf numFmtId="0" fontId="15" fillId="2" borderId="41" xfId="0" applyFont="1" applyFill="1" applyBorder="1" applyAlignment="1">
      <alignment horizontal="justify"/>
    </xf>
    <xf numFmtId="0" fontId="15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 horizontal="right" vertical="top" wrapText="1"/>
    </xf>
    <xf numFmtId="3" fontId="2" fillId="0" borderId="41" xfId="0" applyNumberFormat="1" applyFont="1" applyBorder="1" applyAlignment="1">
      <alignment horizontal="right" vertical="top" wrapText="1"/>
    </xf>
    <xf numFmtId="3" fontId="16" fillId="2" borderId="41" xfId="0" applyNumberFormat="1" applyFont="1" applyFill="1" applyBorder="1" applyAlignment="1">
      <alignment horizontal="right" vertical="top" wrapText="1"/>
    </xf>
    <xf numFmtId="0" fontId="16" fillId="2" borderId="41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Alignment="1">
      <alignment horizontal="justify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4" xfId="0" applyFill="1" applyBorder="1" applyAlignment="1">
      <alignment/>
    </xf>
    <xf numFmtId="0" fontId="13" fillId="0" borderId="0" xfId="0" applyFont="1" applyAlignment="1">
      <alignment/>
    </xf>
    <xf numFmtId="0" fontId="1" fillId="2" borderId="1" xfId="0" applyFont="1" applyFill="1" applyBorder="1" applyAlignment="1">
      <alignment horizontal="justify" vertical="top" wrapText="1"/>
    </xf>
    <xf numFmtId="165" fontId="1" fillId="2" borderId="37" xfId="17" applyNumberFormat="1" applyFont="1" applyFill="1" applyBorder="1" applyAlignment="1">
      <alignment horizontal="justify"/>
    </xf>
    <xf numFmtId="0" fontId="1" fillId="2" borderId="7" xfId="0" applyFont="1" applyFill="1" applyBorder="1" applyAlignment="1">
      <alignment horizontal="justify" vertical="top" wrapText="1"/>
    </xf>
    <xf numFmtId="0" fontId="16" fillId="2" borderId="41" xfId="0" applyFont="1" applyFill="1" applyBorder="1" applyAlignment="1">
      <alignment horizontal="center"/>
    </xf>
    <xf numFmtId="165" fontId="0" fillId="0" borderId="16" xfId="17" applyNumberFormat="1" applyFill="1" applyBorder="1" applyAlignment="1">
      <alignment horizontal="justify"/>
    </xf>
    <xf numFmtId="0" fontId="4" fillId="3" borderId="45" xfId="0" applyFont="1" applyFill="1" applyBorder="1" applyAlignment="1">
      <alignment vertical="distributed"/>
    </xf>
    <xf numFmtId="165" fontId="0" fillId="0" borderId="0" xfId="0" applyNumberFormat="1" applyBorder="1" applyAlignment="1">
      <alignment horizontal="justify"/>
    </xf>
    <xf numFmtId="165" fontId="0" fillId="0" borderId="28" xfId="17" applyNumberFormat="1" applyBorder="1" applyAlignment="1">
      <alignment horizontal="justify"/>
    </xf>
    <xf numFmtId="165" fontId="0" fillId="0" borderId="27" xfId="17" applyNumberFormat="1" applyBorder="1" applyAlignment="1">
      <alignment horizontal="justify"/>
    </xf>
    <xf numFmtId="165" fontId="0" fillId="0" borderId="16" xfId="17" applyNumberFormat="1" applyBorder="1" applyAlignment="1">
      <alignment horizontal="justify"/>
    </xf>
    <xf numFmtId="165" fontId="0" fillId="0" borderId="3" xfId="17" applyNumberFormat="1" applyBorder="1" applyAlignment="1">
      <alignment horizontal="justify"/>
    </xf>
    <xf numFmtId="165" fontId="0" fillId="0" borderId="0" xfId="17" applyNumberFormat="1" applyFill="1" applyBorder="1" applyAlignment="1">
      <alignment horizontal="justify"/>
    </xf>
    <xf numFmtId="165" fontId="0" fillId="0" borderId="0" xfId="17" applyNumberFormat="1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169" fontId="1" fillId="0" borderId="0" xfId="0" applyNumberFormat="1" applyFont="1" applyFill="1" applyBorder="1" applyAlignment="1">
      <alignment horizontal="center" vertical="top" wrapText="1"/>
    </xf>
    <xf numFmtId="165" fontId="1" fillId="0" borderId="0" xfId="17" applyNumberFormat="1" applyFont="1" applyFill="1" applyBorder="1" applyAlignment="1">
      <alignment horizontal="justify"/>
    </xf>
    <xf numFmtId="165" fontId="1" fillId="0" borderId="0" xfId="17" applyNumberFormat="1" applyFont="1" applyFill="1" applyBorder="1" applyAlignment="1">
      <alignment horizontal="justify" vertical="top" wrapText="1"/>
    </xf>
    <xf numFmtId="0" fontId="0" fillId="0" borderId="7" xfId="0" applyBorder="1" applyAlignment="1">
      <alignment horizontal="justify"/>
    </xf>
    <xf numFmtId="0" fontId="1" fillId="2" borderId="35" xfId="0" applyFont="1" applyFill="1" applyBorder="1" applyAlignment="1">
      <alignment horizontal="justify" vertical="top" wrapText="1"/>
    </xf>
    <xf numFmtId="0" fontId="0" fillId="0" borderId="46" xfId="0" applyFont="1" applyFill="1" applyBorder="1" applyAlignment="1">
      <alignment vertical="top" wrapText="1"/>
    </xf>
    <xf numFmtId="3" fontId="0" fillId="0" borderId="0" xfId="0" applyNumberForma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/>
      <protection/>
    </xf>
    <xf numFmtId="0" fontId="18" fillId="3" borderId="45" xfId="0" applyFont="1" applyFill="1" applyBorder="1" applyAlignment="1">
      <alignment horizontal="justify" vertical="top" wrapText="1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" fillId="3" borderId="12" xfId="15" applyFill="1" applyBorder="1" applyAlignment="1">
      <alignment horizontal="left"/>
    </xf>
    <xf numFmtId="0" fontId="3" fillId="2" borderId="47" xfId="0" applyFont="1" applyFill="1" applyBorder="1" applyAlignment="1">
      <alignment horizontal="justify" vertical="center" wrapText="1"/>
    </xf>
    <xf numFmtId="164" fontId="5" fillId="2" borderId="13" xfId="15" applyNumberFormat="1" applyFill="1" applyBorder="1" applyAlignment="1">
      <alignment horizontal="center" vertical="center"/>
    </xf>
    <xf numFmtId="164" fontId="5" fillId="2" borderId="15" xfId="15" applyNumberForma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0" fillId="2" borderId="13" xfId="15" applyNumberFormat="1" applyFont="1" applyFill="1" applyBorder="1" applyAlignment="1">
      <alignment horizontal="center" vertical="center"/>
    </xf>
    <xf numFmtId="164" fontId="10" fillId="2" borderId="15" xfId="15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40" xfId="0" applyFill="1" applyBorder="1" applyAlignment="1">
      <alignment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0" fillId="0" borderId="0" xfId="15" applyNumberFormat="1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5" xfId="0" applyFill="1" applyBorder="1" applyAlignment="1">
      <alignment horizontal="justify"/>
    </xf>
    <xf numFmtId="0" fontId="0" fillId="2" borderId="48" xfId="0" applyFill="1" applyBorder="1" applyAlignment="1">
      <alignment horizontal="justify"/>
    </xf>
    <xf numFmtId="0" fontId="13" fillId="0" borderId="4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justify" vertical="top" wrapText="1"/>
    </xf>
    <xf numFmtId="164" fontId="3" fillId="2" borderId="47" xfId="21" applyNumberFormat="1" applyFont="1" applyFill="1" applyBorder="1" applyAlignment="1">
      <alignment horizontal="justify" vertical="center"/>
    </xf>
    <xf numFmtId="164" fontId="3" fillId="2" borderId="41" xfId="21" applyNumberFormat="1" applyFont="1" applyFill="1" applyBorder="1" applyAlignment="1">
      <alignment horizontal="justify" vertical="center"/>
    </xf>
    <xf numFmtId="0" fontId="3" fillId="2" borderId="41" xfId="0" applyFont="1" applyFill="1" applyBorder="1" applyAlignment="1">
      <alignment horizontal="justify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distributed"/>
    </xf>
    <xf numFmtId="0" fontId="5" fillId="0" borderId="12" xfId="15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09CB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0975"/>
          <c:w val="0.89625"/>
          <c:h val="0.872"/>
        </c:manualLayout>
      </c:layout>
      <c:barChart>
        <c:barDir val="col"/>
        <c:grouping val="percentStacked"/>
        <c:varyColors val="0"/>
        <c:ser>
          <c:idx val="0"/>
          <c:order val="0"/>
          <c:tx>
            <c:v>Fonasa</c:v>
          </c:tx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25 Prob. GES</c:v>
              </c:pt>
              <c:pt idx="1">
                <c:v>15 Prob. GES Adicionales</c:v>
              </c:pt>
              <c:pt idx="2">
                <c:v>40 Prob. GES</c:v>
              </c:pt>
              <c:pt idx="3">
                <c:v>16 Prob. GES Adicionales</c:v>
              </c:pt>
              <c:pt idx="4">
                <c:v>56 Prob. GES</c:v>
              </c:pt>
            </c:strLit>
          </c:cat>
          <c:val>
            <c:numLit>
              <c:ptCount val="5"/>
              <c:pt idx="0">
                <c:v>0.9454080854196064</c:v>
              </c:pt>
              <c:pt idx="1">
                <c:v>0.9344853079662785</c:v>
              </c:pt>
              <c:pt idx="2">
                <c:v>0.9428693653601803</c:v>
              </c:pt>
              <c:pt idx="3">
                <c:v>0.9748240078935712</c:v>
              </c:pt>
              <c:pt idx="4">
                <c:v>0.9483951179010206</c:v>
              </c:pt>
            </c:numLit>
          </c:val>
        </c:ser>
        <c:ser>
          <c:idx val="1"/>
          <c:order val="1"/>
          <c:tx>
            <c:v>Isapre</c:v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3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0.05459191458039359</c:v>
              </c:pt>
              <c:pt idx="1">
                <c:v>0.06551469203372154</c:v>
              </c:pt>
              <c:pt idx="2">
                <c:v>0.05713063463981966</c:v>
              </c:pt>
              <c:pt idx="3">
                <c:v>0.02517599210642884</c:v>
              </c:pt>
              <c:pt idx="4">
                <c:v>0.05160488209897941</c:v>
              </c:pt>
            </c:numLit>
          </c:val>
        </c:ser>
        <c:overlap val="100"/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auto val="1"/>
        <c:lblOffset val="100"/>
        <c:noMultiLvlLbl val="0"/>
      </c:catAx>
      <c:valAx>
        <c:axId val="3119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835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5"/>
          <c:y val="0.4655"/>
          <c:w val="0.09175"/>
          <c:h val="0.10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36</xdr:row>
      <xdr:rowOff>133350</xdr:rowOff>
    </xdr:from>
    <xdr:to>
      <xdr:col>9</xdr:col>
      <xdr:colOff>638175</xdr:colOff>
      <xdr:row>37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2858750" y="7181850"/>
          <a:ext cx="57150" cy="1238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0.0485</cdr:y>
    </cdr:from>
    <cdr:to>
      <cdr:x>0.215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4.699.249</a:t>
          </a:r>
        </a:p>
      </cdr:txBody>
    </cdr:sp>
  </cdr:relSizeAnchor>
  <cdr:relSizeAnchor xmlns:cdr="http://schemas.openxmlformats.org/drawingml/2006/chartDrawing">
    <cdr:from>
      <cdr:x>0.62475</cdr:x>
      <cdr:y>0.0485</cdr:y>
    </cdr:from>
    <cdr:to>
      <cdr:x>0.722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1.280.029</a:t>
          </a:r>
        </a:p>
      </cdr:txBody>
    </cdr:sp>
  </cdr:relSizeAnchor>
  <cdr:relSizeAnchor xmlns:cdr="http://schemas.openxmlformats.org/drawingml/2006/chartDrawing">
    <cdr:from>
      <cdr:x>0.45325</cdr:x>
      <cdr:y>0.0485</cdr:y>
    </cdr:from>
    <cdr:to>
      <cdr:x>0.5505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6.122.197</a:t>
          </a:r>
        </a:p>
      </cdr:txBody>
    </cdr:sp>
  </cdr:relSizeAnchor>
  <cdr:relSizeAnchor xmlns:cdr="http://schemas.openxmlformats.org/drawingml/2006/chartDrawing">
    <cdr:from>
      <cdr:x>0.29175</cdr:x>
      <cdr:y>0.0485</cdr:y>
    </cdr:from>
    <cdr:to>
      <cdr:x>0.389</cdr:x>
      <cdr:y>0.09875</cdr:y>
    </cdr:to>
    <cdr:sp>
      <cdr:nvSpPr>
        <cdr:cNvPr id="4" name="TextBox 4"/>
        <cdr:cNvSpPr txBox="1">
          <a:spLocks noChangeArrowheads="1"/>
        </cdr:cNvSpPr>
      </cdr:nvSpPr>
      <cdr:spPr>
        <a:xfrm>
          <a:off x="2771775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1.422.948</a:t>
          </a:r>
        </a:p>
      </cdr:txBody>
    </cdr:sp>
  </cdr:relSizeAnchor>
  <cdr:relSizeAnchor xmlns:cdr="http://schemas.openxmlformats.org/drawingml/2006/chartDrawing">
    <cdr:from>
      <cdr:x>0.77225</cdr:x>
      <cdr:y>0.0485</cdr:y>
    </cdr:from>
    <cdr:to>
      <cdr:x>0.8695</cdr:x>
      <cdr:y>0.09875</cdr:y>
    </cdr:to>
    <cdr:sp>
      <cdr:nvSpPr>
        <cdr:cNvPr id="5" name="TextBox 5"/>
        <cdr:cNvSpPr txBox="1">
          <a:spLocks noChangeArrowheads="1"/>
        </cdr:cNvSpPr>
      </cdr:nvSpPr>
      <cdr:spPr>
        <a:xfrm>
          <a:off x="7334250" y="257175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7.402.226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9525</xdr:rowOff>
    </xdr:from>
    <xdr:to>
      <xdr:col>13</xdr:col>
      <xdr:colOff>142875</xdr:colOff>
      <xdr:row>34</xdr:row>
      <xdr:rowOff>66675</xdr:rowOff>
    </xdr:to>
    <xdr:graphicFrame>
      <xdr:nvGraphicFramePr>
        <xdr:cNvPr id="1" name="Chart 4"/>
        <xdr:cNvGraphicFramePr/>
      </xdr:nvGraphicFramePr>
      <xdr:xfrm>
        <a:off x="542925" y="171450"/>
        <a:ext cx="95059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76200</xdr:rowOff>
    </xdr:from>
    <xdr:to>
      <xdr:col>10</xdr:col>
      <xdr:colOff>247650</xdr:colOff>
      <xdr:row>30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74866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38"/>
  <sheetViews>
    <sheetView showGridLines="0" tabSelected="1" showOutlineSymbols="0" zoomScale="90" zoomScaleNormal="90" workbookViewId="0" topLeftCell="A1">
      <selection activeCell="B8" sqref="B8"/>
    </sheetView>
  </sheetViews>
  <sheetFormatPr defaultColWidth="11.421875" defaultRowHeight="12.75"/>
  <cols>
    <col min="2" max="2" width="92.7109375" style="0" customWidth="1"/>
  </cols>
  <sheetData>
    <row r="1" ht="20.25">
      <c r="B1" s="134" t="s">
        <v>76</v>
      </c>
    </row>
    <row r="2" ht="12.75">
      <c r="B2" s="112" t="s">
        <v>110</v>
      </c>
    </row>
    <row r="3" ht="12.75">
      <c r="B3" s="112"/>
    </row>
    <row r="4" ht="33.75">
      <c r="B4" s="148" t="s">
        <v>172</v>
      </c>
    </row>
    <row r="5" ht="15.75">
      <c r="B5" s="130"/>
    </row>
    <row r="6" ht="12.75">
      <c r="B6" s="112" t="s">
        <v>171</v>
      </c>
    </row>
    <row r="7" ht="13.5" thickBot="1"/>
    <row r="8" spans="1:10" ht="13.5" thickBot="1">
      <c r="A8" s="56"/>
      <c r="B8" s="67"/>
      <c r="C8" s="70"/>
      <c r="D8" s="181" t="s">
        <v>175</v>
      </c>
      <c r="E8" s="182"/>
      <c r="F8" s="57"/>
      <c r="G8" s="57"/>
      <c r="H8" s="57"/>
      <c r="I8" s="57"/>
      <c r="J8" s="57"/>
    </row>
    <row r="9" spans="1:10" ht="13.5" thickBot="1">
      <c r="A9" s="56"/>
      <c r="B9" s="117" t="s">
        <v>86</v>
      </c>
      <c r="C9" s="70"/>
      <c r="D9" s="57"/>
      <c r="E9" s="57"/>
      <c r="F9" s="57"/>
      <c r="G9" s="57"/>
      <c r="H9" s="57"/>
      <c r="I9" s="57"/>
      <c r="J9" s="57"/>
    </row>
    <row r="10" spans="1:10" ht="12.75">
      <c r="A10" s="56"/>
      <c r="B10" s="114" t="s">
        <v>80</v>
      </c>
      <c r="I10" s="57"/>
      <c r="J10" s="57"/>
    </row>
    <row r="11" spans="1:10" ht="21">
      <c r="A11" s="56"/>
      <c r="B11" s="68" t="s">
        <v>173</v>
      </c>
      <c r="C11" s="65"/>
      <c r="D11" s="65"/>
      <c r="E11" s="65"/>
      <c r="F11" s="65"/>
      <c r="G11" s="65"/>
      <c r="H11" s="65"/>
      <c r="I11" s="65"/>
      <c r="J11" s="65"/>
    </row>
    <row r="12" spans="1:10" ht="12.75">
      <c r="A12" s="56"/>
      <c r="B12" s="111" t="s">
        <v>82</v>
      </c>
      <c r="C12" s="65"/>
      <c r="D12" s="65"/>
      <c r="E12" s="65"/>
      <c r="F12" s="65"/>
      <c r="G12" s="65"/>
      <c r="H12" s="65"/>
      <c r="I12" s="65"/>
      <c r="J12" s="65"/>
    </row>
    <row r="13" spans="1:10" ht="12.75">
      <c r="A13" s="56"/>
      <c r="B13" s="111" t="s">
        <v>85</v>
      </c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56"/>
      <c r="B14" s="111" t="s">
        <v>83</v>
      </c>
      <c r="C14" s="65"/>
      <c r="D14" s="65"/>
      <c r="E14" s="65"/>
      <c r="F14" s="65"/>
      <c r="G14" s="65"/>
      <c r="H14" s="65"/>
      <c r="I14" s="65"/>
      <c r="J14" s="65"/>
    </row>
    <row r="15" spans="1:10" ht="12.75">
      <c r="A15" s="56"/>
      <c r="B15" s="111" t="s">
        <v>84</v>
      </c>
      <c r="C15" s="65"/>
      <c r="D15" s="65"/>
      <c r="E15" s="65"/>
      <c r="F15" s="65"/>
      <c r="G15" s="65"/>
      <c r="H15" s="65"/>
      <c r="I15" s="65"/>
      <c r="J15" s="65"/>
    </row>
    <row r="16" spans="1:10" ht="12.75">
      <c r="A16" s="56"/>
      <c r="B16" s="111" t="s">
        <v>178</v>
      </c>
      <c r="C16" s="65"/>
      <c r="D16" s="65"/>
      <c r="E16" s="65"/>
      <c r="F16" s="65"/>
      <c r="G16" s="65"/>
      <c r="H16" s="65"/>
      <c r="I16" s="65"/>
      <c r="J16" s="65"/>
    </row>
    <row r="17" spans="1:10" ht="12.75">
      <c r="A17" s="56"/>
      <c r="B17" s="111"/>
      <c r="C17" s="65"/>
      <c r="D17" s="65"/>
      <c r="E17" s="65"/>
      <c r="F17" s="65"/>
      <c r="G17" s="65"/>
      <c r="H17" s="65"/>
      <c r="I17" s="65"/>
      <c r="J17" s="65"/>
    </row>
    <row r="18" spans="1:10" ht="12.75">
      <c r="A18" s="56"/>
      <c r="B18" s="212" t="s">
        <v>81</v>
      </c>
      <c r="G18" s="57"/>
      <c r="H18" s="57"/>
      <c r="I18" s="57"/>
      <c r="J18" s="57"/>
    </row>
    <row r="19" spans="1:10" s="62" customFormat="1" ht="23.25" customHeight="1">
      <c r="A19" s="61"/>
      <c r="B19" s="136" t="s">
        <v>186</v>
      </c>
      <c r="C19" s="63"/>
      <c r="D19" s="63"/>
      <c r="E19" s="63"/>
      <c r="F19" s="63"/>
      <c r="G19" s="63"/>
      <c r="H19" s="63"/>
      <c r="I19" s="63"/>
      <c r="J19" s="63"/>
    </row>
    <row r="20" spans="1:10" s="62" customFormat="1" ht="12.75">
      <c r="A20" s="211"/>
      <c r="B20" s="68"/>
      <c r="C20" s="63"/>
      <c r="D20" s="63"/>
      <c r="E20" s="63"/>
      <c r="F20" s="63"/>
      <c r="G20" s="63"/>
      <c r="H20" s="63"/>
      <c r="I20" s="63"/>
      <c r="J20" s="63"/>
    </row>
    <row r="21" spans="1:10" s="62" customFormat="1" ht="12.75">
      <c r="A21" s="157"/>
      <c r="B21" s="179" t="s">
        <v>111</v>
      </c>
      <c r="C21" s="71"/>
      <c r="D21" s="63"/>
      <c r="E21" s="63"/>
      <c r="F21" s="63"/>
      <c r="G21" s="63"/>
      <c r="H21" s="63"/>
      <c r="I21" s="63"/>
      <c r="J21" s="63"/>
    </row>
    <row r="22" spans="1:10" s="62" customFormat="1" ht="21">
      <c r="A22" s="157"/>
      <c r="B22" s="176" t="s">
        <v>185</v>
      </c>
      <c r="C22" s="71"/>
      <c r="D22" s="63"/>
      <c r="E22" s="63"/>
      <c r="F22" s="63"/>
      <c r="G22" s="63"/>
      <c r="H22" s="63"/>
      <c r="I22" s="63"/>
      <c r="J22" s="63"/>
    </row>
    <row r="23" spans="1:10" ht="13.5" thickBot="1">
      <c r="A23" s="56"/>
      <c r="B23" s="111"/>
      <c r="C23" s="72"/>
      <c r="D23" s="65"/>
      <c r="E23" s="65"/>
      <c r="F23" s="65"/>
      <c r="G23" s="65"/>
      <c r="H23" s="65"/>
      <c r="I23" s="65"/>
      <c r="J23" s="65"/>
    </row>
    <row r="24" spans="1:10" ht="13.5" thickBot="1">
      <c r="A24" s="56"/>
      <c r="B24" s="132" t="s">
        <v>107</v>
      </c>
      <c r="C24" s="72"/>
      <c r="D24" s="65"/>
      <c r="E24" s="65"/>
      <c r="F24" s="65"/>
      <c r="G24" s="65"/>
      <c r="H24" s="65"/>
      <c r="I24" s="65"/>
      <c r="J24" s="65"/>
    </row>
    <row r="25" spans="1:10" ht="12.75">
      <c r="A25" s="56"/>
      <c r="B25" s="131" t="s">
        <v>87</v>
      </c>
      <c r="C25" s="72"/>
      <c r="D25" s="65"/>
      <c r="E25" s="65"/>
      <c r="F25" s="65"/>
      <c r="G25" s="65"/>
      <c r="H25" s="65"/>
      <c r="I25" s="65"/>
      <c r="J25" s="65"/>
    </row>
    <row r="26" spans="1:10" ht="42">
      <c r="A26" s="56"/>
      <c r="B26" s="136" t="s">
        <v>89</v>
      </c>
      <c r="C26" s="72"/>
      <c r="D26" s="65"/>
      <c r="E26" s="65"/>
      <c r="F26" s="65"/>
      <c r="G26" s="65"/>
      <c r="H26" s="65"/>
      <c r="I26" s="65"/>
      <c r="J26" s="65"/>
    </row>
    <row r="27" spans="1:10" ht="13.5" thickBot="1">
      <c r="A27" s="56"/>
      <c r="B27" s="113"/>
      <c r="C27" s="72"/>
      <c r="D27" s="65"/>
      <c r="E27" s="65"/>
      <c r="F27" s="65"/>
      <c r="G27" s="65"/>
      <c r="H27" s="65"/>
      <c r="I27" s="65"/>
      <c r="J27" s="65"/>
    </row>
    <row r="28" spans="1:10" ht="13.5" thickBot="1">
      <c r="A28" s="56"/>
      <c r="B28" s="133" t="s">
        <v>88</v>
      </c>
      <c r="C28" s="72"/>
      <c r="D28" s="65"/>
      <c r="E28" s="65"/>
      <c r="F28" s="65"/>
      <c r="G28" s="65"/>
      <c r="H28" s="65"/>
      <c r="I28" s="65"/>
      <c r="J28" s="65"/>
    </row>
    <row r="29" spans="1:10" ht="12.75">
      <c r="A29" s="56"/>
      <c r="B29" s="115" t="s">
        <v>108</v>
      </c>
      <c r="C29" s="72"/>
      <c r="D29" s="65"/>
      <c r="E29" s="65"/>
      <c r="F29" s="65"/>
      <c r="G29" s="65"/>
      <c r="H29" s="65"/>
      <c r="I29" s="65"/>
      <c r="J29" s="65"/>
    </row>
    <row r="30" spans="1:10" s="147" customFormat="1" ht="14.25" customHeight="1">
      <c r="A30" s="135"/>
      <c r="B30" s="136" t="s">
        <v>181</v>
      </c>
      <c r="C30" s="146"/>
      <c r="D30" s="64"/>
      <c r="E30" s="64"/>
      <c r="F30" s="64"/>
      <c r="G30" s="64"/>
      <c r="H30" s="64"/>
      <c r="I30" s="64"/>
      <c r="J30" s="64"/>
    </row>
    <row r="31" spans="1:10" ht="12.75">
      <c r="A31" s="56"/>
      <c r="B31" s="68"/>
      <c r="C31" s="72"/>
      <c r="D31" s="65"/>
      <c r="E31" s="65"/>
      <c r="F31" s="65"/>
      <c r="G31" s="65"/>
      <c r="H31" s="65"/>
      <c r="I31" s="65"/>
      <c r="J31" s="65"/>
    </row>
    <row r="32" spans="1:10" ht="12.75">
      <c r="A32" s="56"/>
      <c r="B32" s="116" t="s">
        <v>109</v>
      </c>
      <c r="C32" s="72"/>
      <c r="D32" s="65"/>
      <c r="E32" s="65"/>
      <c r="F32" s="65"/>
      <c r="G32" s="65"/>
      <c r="H32" s="65"/>
      <c r="I32" s="65"/>
      <c r="J32" s="65"/>
    </row>
    <row r="33" spans="1:10" ht="13.5" thickBot="1">
      <c r="A33" s="56"/>
      <c r="B33" s="68" t="s">
        <v>182</v>
      </c>
      <c r="C33" s="72"/>
      <c r="D33" s="65"/>
      <c r="E33" s="65"/>
      <c r="F33" s="65"/>
      <c r="G33" s="65"/>
      <c r="H33" s="65"/>
      <c r="I33" s="65"/>
      <c r="J33" s="65"/>
    </row>
    <row r="34" spans="1:10" ht="13.5" thickBot="1">
      <c r="A34" s="58"/>
      <c r="B34" s="69"/>
      <c r="C34" s="73"/>
      <c r="D34" s="181" t="s">
        <v>174</v>
      </c>
      <c r="E34" s="182"/>
      <c r="F34" s="57"/>
      <c r="G34" s="57"/>
      <c r="H34" s="57"/>
      <c r="I34" s="57"/>
      <c r="J34" s="57"/>
    </row>
    <row r="35" spans="1:10" ht="12.75">
      <c r="A35" s="58"/>
      <c r="B35" s="56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58"/>
      <c r="B36" s="135"/>
      <c r="C36" s="59"/>
      <c r="D36" s="59"/>
      <c r="E36" s="59"/>
      <c r="F36" s="59"/>
      <c r="G36" s="59"/>
      <c r="H36" s="59"/>
      <c r="I36" s="59"/>
      <c r="J36" s="59"/>
    </row>
    <row r="37" spans="1:9" ht="12.75">
      <c r="A37" s="60"/>
      <c r="D37" s="58"/>
      <c r="E37" s="58"/>
      <c r="F37" s="58"/>
      <c r="G37" s="58"/>
      <c r="H37" s="58"/>
      <c r="I37" s="58"/>
    </row>
    <row r="38" spans="1:9" ht="12.75">
      <c r="A38" s="58"/>
      <c r="B38" s="58"/>
      <c r="C38" s="58"/>
      <c r="D38" s="58"/>
      <c r="E38" s="58"/>
      <c r="F38" s="58"/>
      <c r="G38" s="58"/>
      <c r="H38" s="58"/>
      <c r="I38" s="58"/>
    </row>
  </sheetData>
  <mergeCells count="2">
    <mergeCell ref="D34:E34"/>
    <mergeCell ref="D8:E8"/>
  </mergeCells>
  <hyperlinks>
    <hyperlink ref="B12" location="'Año 2005'!A1" display="Año 2005"/>
    <hyperlink ref="B13" location="'Año 2006'!A1" display="Año 2006"/>
    <hyperlink ref="B14" location="'Año 2007'!A1" display="Año 2007"/>
    <hyperlink ref="B15" location="'Año 2008'!A1" display="Año 2008"/>
    <hyperlink ref="B29" location="'Gráficos Casos Acumulados'!A1" display="Gráficos de Casos GES acumulados"/>
    <hyperlink ref="B25" location="'Tasas de Uso'!A1" display="Tasas de usos acumuladas de Casos GES"/>
    <hyperlink ref="B32" location="'Gráfico Tipo Atención'!A1" display="Gráfico de Casos GES por tipo de atención"/>
    <hyperlink ref="D34" location="Indice!A1" display="Volver al Indice"/>
    <hyperlink ref="D34:E34" location="Indice!A1" display="Volver al Inicio"/>
    <hyperlink ref="D8" location="Indice!A1" display="Volver al Indice"/>
    <hyperlink ref="D8:E8" location="Indice!A33" display="Ir al Final"/>
    <hyperlink ref="B16" location="'Año 2009'!A1" display="Año 2009"/>
    <hyperlink ref="B21" location="'Casos PS y Region'!A1" display="Casos GES por Problema de Salud y Región en Isapres"/>
    <hyperlink ref="B18" location="'TODOS LOS AÑOS 05-06-07-08-09'!A1" display="Total de Casos GES acumulado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M3:N31"/>
  <sheetViews>
    <sheetView showGridLines="0" zoomScale="75" zoomScaleNormal="75" workbookViewId="0" topLeftCell="A1">
      <selection activeCell="M3" sqref="M3:N3"/>
    </sheetView>
  </sheetViews>
  <sheetFormatPr defaultColWidth="11.421875" defaultRowHeight="12.75"/>
  <sheetData>
    <row r="2" ht="13.5" thickBot="1"/>
    <row r="3" spans="13:14" ht="15.75" thickBot="1">
      <c r="M3" s="184" t="s">
        <v>77</v>
      </c>
      <c r="N3" s="185"/>
    </row>
    <row r="30" ht="13.5" thickBot="1"/>
    <row r="31" spans="13:14" ht="15.75" thickBot="1">
      <c r="M31" s="184" t="s">
        <v>77</v>
      </c>
      <c r="N31" s="185"/>
    </row>
  </sheetData>
  <mergeCells count="2">
    <mergeCell ref="M3:N3"/>
    <mergeCell ref="M31:N31"/>
  </mergeCells>
  <hyperlinks>
    <hyperlink ref="M3" location="Indice!A1" display="Volver al Indice"/>
    <hyperlink ref="M31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V126"/>
  <sheetViews>
    <sheetView showGridLines="0" zoomScale="80" zoomScaleNormal="80" workbookViewId="0" topLeftCell="A1">
      <selection activeCell="S4" sqref="S4:S59"/>
    </sheetView>
  </sheetViews>
  <sheetFormatPr defaultColWidth="11.421875" defaultRowHeight="12.75"/>
  <cols>
    <col min="1" max="1" width="3.00390625" style="0" customWidth="1"/>
    <col min="2" max="2" width="82.140625" style="0" customWidth="1"/>
    <col min="3" max="3" width="5.8515625" style="129" bestFit="1" customWidth="1"/>
    <col min="4" max="5" width="7.140625" style="129" bestFit="1" customWidth="1"/>
    <col min="6" max="6" width="6.00390625" style="129" bestFit="1" customWidth="1"/>
    <col min="7" max="7" width="6.421875" style="129" bestFit="1" customWidth="1"/>
    <col min="8" max="9" width="7.140625" style="129" bestFit="1" customWidth="1"/>
    <col min="10" max="10" width="6.421875" style="129" bestFit="1" customWidth="1"/>
    <col min="11" max="11" width="7.140625" style="129" customWidth="1"/>
    <col min="12" max="12" width="7.140625" style="129" bestFit="1" customWidth="1"/>
    <col min="13" max="13" width="6.7109375" style="129" bestFit="1" customWidth="1"/>
    <col min="14" max="14" width="5.140625" style="129" bestFit="1" customWidth="1"/>
    <col min="15" max="15" width="6.421875" style="129" bestFit="1" customWidth="1"/>
    <col min="16" max="16" width="8.140625" style="129" bestFit="1" customWidth="1"/>
    <col min="17" max="17" width="5.8515625" style="129" bestFit="1" customWidth="1"/>
    <col min="18" max="18" width="5.57421875" style="129" bestFit="1" customWidth="1"/>
    <col min="19" max="19" width="7.8515625" style="129" bestFit="1" customWidth="1"/>
  </cols>
  <sheetData>
    <row r="1" spans="1:19" ht="12.75">
      <c r="A1" s="137"/>
      <c r="B1" s="208" t="s">
        <v>183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13.5" thickBot="1">
      <c r="A2" s="137"/>
      <c r="B2" s="137"/>
      <c r="C2" s="155" t="s">
        <v>112</v>
      </c>
      <c r="D2" s="155">
        <v>1</v>
      </c>
      <c r="E2" s="155">
        <v>2</v>
      </c>
      <c r="F2" s="155">
        <v>3</v>
      </c>
      <c r="G2" s="155">
        <v>4</v>
      </c>
      <c r="H2" s="155">
        <v>5</v>
      </c>
      <c r="I2" s="155">
        <v>6</v>
      </c>
      <c r="J2" s="155">
        <v>7</v>
      </c>
      <c r="K2" s="155">
        <v>8</v>
      </c>
      <c r="L2" s="155">
        <v>9</v>
      </c>
      <c r="M2" s="155">
        <v>10</v>
      </c>
      <c r="N2" s="155">
        <v>11</v>
      </c>
      <c r="O2" s="155">
        <v>12</v>
      </c>
      <c r="P2" s="155" t="s">
        <v>170</v>
      </c>
      <c r="Q2" s="155">
        <v>14</v>
      </c>
      <c r="R2" s="155">
        <v>15</v>
      </c>
      <c r="S2" s="140" t="s">
        <v>113</v>
      </c>
    </row>
    <row r="3" spans="1:22" ht="15.75" thickBot="1">
      <c r="A3" s="137"/>
      <c r="B3" s="137" t="s">
        <v>180</v>
      </c>
      <c r="C3" s="141"/>
      <c r="D3" s="141"/>
      <c r="E3" s="141"/>
      <c r="F3" s="141"/>
      <c r="G3" s="141"/>
      <c r="H3" s="141"/>
      <c r="I3" s="141"/>
      <c r="J3" s="141">
        <v>2</v>
      </c>
      <c r="K3" s="141">
        <v>1</v>
      </c>
      <c r="L3" s="141"/>
      <c r="M3" s="141">
        <v>1</v>
      </c>
      <c r="N3" s="141">
        <v>1</v>
      </c>
      <c r="O3" s="141"/>
      <c r="P3" s="141">
        <v>1</v>
      </c>
      <c r="Q3" s="141"/>
      <c r="R3" s="141"/>
      <c r="S3" s="140">
        <v>6</v>
      </c>
      <c r="U3" s="184" t="s">
        <v>77</v>
      </c>
      <c r="V3" s="185"/>
    </row>
    <row r="4" spans="1:19" ht="12.75">
      <c r="A4" s="138">
        <v>1</v>
      </c>
      <c r="B4" s="138" t="s">
        <v>114</v>
      </c>
      <c r="C4" s="142"/>
      <c r="D4" s="142">
        <v>28</v>
      </c>
      <c r="E4" s="142">
        <v>80</v>
      </c>
      <c r="F4" s="142">
        <v>6</v>
      </c>
      <c r="G4" s="142">
        <v>23</v>
      </c>
      <c r="H4" s="142">
        <v>104</v>
      </c>
      <c r="I4" s="142">
        <v>49</v>
      </c>
      <c r="J4" s="142">
        <v>35</v>
      </c>
      <c r="K4" s="142">
        <v>99</v>
      </c>
      <c r="L4" s="142">
        <v>23</v>
      </c>
      <c r="M4" s="142">
        <v>46</v>
      </c>
      <c r="N4" s="142">
        <v>3</v>
      </c>
      <c r="O4" s="142">
        <v>21</v>
      </c>
      <c r="P4" s="143">
        <v>680</v>
      </c>
      <c r="Q4" s="142">
        <v>7</v>
      </c>
      <c r="R4" s="142">
        <v>12</v>
      </c>
      <c r="S4" s="144">
        <v>1216</v>
      </c>
    </row>
    <row r="5" spans="1:19" ht="12.75">
      <c r="A5" s="138">
        <v>2</v>
      </c>
      <c r="B5" s="138" t="s">
        <v>115</v>
      </c>
      <c r="C5" s="142"/>
      <c r="D5" s="142">
        <v>28</v>
      </c>
      <c r="E5" s="142">
        <v>86</v>
      </c>
      <c r="F5" s="142">
        <v>17</v>
      </c>
      <c r="G5" s="142">
        <v>20</v>
      </c>
      <c r="H5" s="142">
        <v>68</v>
      </c>
      <c r="I5" s="142">
        <v>62</v>
      </c>
      <c r="J5" s="142">
        <v>48</v>
      </c>
      <c r="K5" s="142">
        <v>56</v>
      </c>
      <c r="L5" s="142">
        <v>34</v>
      </c>
      <c r="M5" s="142">
        <v>58</v>
      </c>
      <c r="N5" s="142">
        <v>6</v>
      </c>
      <c r="O5" s="142">
        <v>19</v>
      </c>
      <c r="P5" s="142">
        <v>772</v>
      </c>
      <c r="Q5" s="142">
        <v>6</v>
      </c>
      <c r="R5" s="142">
        <v>4</v>
      </c>
      <c r="S5" s="145">
        <v>1284</v>
      </c>
    </row>
    <row r="6" spans="1:19" ht="12.75">
      <c r="A6" s="138">
        <v>3</v>
      </c>
      <c r="B6" s="138" t="s">
        <v>116</v>
      </c>
      <c r="C6" s="142"/>
      <c r="D6" s="142">
        <v>187</v>
      </c>
      <c r="E6" s="142">
        <v>139</v>
      </c>
      <c r="F6" s="142">
        <v>39</v>
      </c>
      <c r="G6" s="142">
        <v>57</v>
      </c>
      <c r="H6" s="142">
        <v>174</v>
      </c>
      <c r="I6" s="142">
        <v>81</v>
      </c>
      <c r="J6" s="142">
        <v>232</v>
      </c>
      <c r="K6" s="142">
        <v>577</v>
      </c>
      <c r="L6" s="142">
        <v>485</v>
      </c>
      <c r="M6" s="142">
        <v>316</v>
      </c>
      <c r="N6" s="142">
        <v>13</v>
      </c>
      <c r="O6" s="142">
        <v>25</v>
      </c>
      <c r="P6" s="143">
        <v>1838</v>
      </c>
      <c r="Q6" s="142">
        <v>18</v>
      </c>
      <c r="R6" s="142">
        <v>20</v>
      </c>
      <c r="S6" s="144">
        <v>4201</v>
      </c>
    </row>
    <row r="7" spans="1:19" ht="12.75">
      <c r="A7" s="138">
        <v>4</v>
      </c>
      <c r="B7" s="138" t="s">
        <v>117</v>
      </c>
      <c r="C7" s="142"/>
      <c r="D7" s="142">
        <v>32</v>
      </c>
      <c r="E7" s="142">
        <v>86</v>
      </c>
      <c r="F7" s="142">
        <v>18</v>
      </c>
      <c r="G7" s="142">
        <v>51</v>
      </c>
      <c r="H7" s="142">
        <v>205</v>
      </c>
      <c r="I7" s="142">
        <v>83</v>
      </c>
      <c r="J7" s="142">
        <v>45</v>
      </c>
      <c r="K7" s="142">
        <v>177</v>
      </c>
      <c r="L7" s="142">
        <v>70</v>
      </c>
      <c r="M7" s="142">
        <v>84</v>
      </c>
      <c r="N7" s="142">
        <v>5</v>
      </c>
      <c r="O7" s="142">
        <v>22</v>
      </c>
      <c r="P7" s="143">
        <v>1187</v>
      </c>
      <c r="Q7" s="142">
        <v>19</v>
      </c>
      <c r="R7" s="142">
        <v>10</v>
      </c>
      <c r="S7" s="144">
        <v>2094</v>
      </c>
    </row>
    <row r="8" spans="1:19" ht="12.75">
      <c r="A8" s="138">
        <v>5</v>
      </c>
      <c r="B8" s="138" t="s">
        <v>118</v>
      </c>
      <c r="C8" s="142"/>
      <c r="D8" s="142">
        <v>77</v>
      </c>
      <c r="E8" s="143">
        <v>181</v>
      </c>
      <c r="F8" s="142">
        <v>27</v>
      </c>
      <c r="G8" s="142">
        <v>71</v>
      </c>
      <c r="H8" s="143">
        <v>332</v>
      </c>
      <c r="I8" s="143">
        <v>91</v>
      </c>
      <c r="J8" s="142">
        <v>72</v>
      </c>
      <c r="K8" s="143">
        <v>258</v>
      </c>
      <c r="L8" s="143">
        <v>107</v>
      </c>
      <c r="M8" s="143">
        <v>137</v>
      </c>
      <c r="N8" s="142">
        <v>8</v>
      </c>
      <c r="O8" s="142">
        <v>40</v>
      </c>
      <c r="P8" s="143">
        <v>1728</v>
      </c>
      <c r="Q8" s="142">
        <v>31</v>
      </c>
      <c r="R8" s="142">
        <v>16</v>
      </c>
      <c r="S8" s="144">
        <v>3176</v>
      </c>
    </row>
    <row r="9" spans="1:19" ht="12.75">
      <c r="A9" s="138">
        <v>6</v>
      </c>
      <c r="B9" s="138" t="s">
        <v>119</v>
      </c>
      <c r="C9" s="142"/>
      <c r="D9" s="142">
        <v>99</v>
      </c>
      <c r="E9" s="142">
        <v>158</v>
      </c>
      <c r="F9" s="142">
        <v>50</v>
      </c>
      <c r="G9" s="142">
        <v>82</v>
      </c>
      <c r="H9" s="142">
        <v>260</v>
      </c>
      <c r="I9" s="142">
        <v>99</v>
      </c>
      <c r="J9" s="142">
        <v>107</v>
      </c>
      <c r="K9" s="142">
        <v>266</v>
      </c>
      <c r="L9" s="142">
        <v>94</v>
      </c>
      <c r="M9" s="142">
        <v>141</v>
      </c>
      <c r="N9" s="142">
        <v>18</v>
      </c>
      <c r="O9" s="142">
        <v>79</v>
      </c>
      <c r="P9" s="143">
        <v>2351</v>
      </c>
      <c r="Q9" s="142">
        <v>39</v>
      </c>
      <c r="R9" s="142">
        <v>16</v>
      </c>
      <c r="S9" s="144">
        <v>3859</v>
      </c>
    </row>
    <row r="10" spans="1:19" ht="12.75">
      <c r="A10" s="138">
        <v>7</v>
      </c>
      <c r="B10" s="138" t="s">
        <v>120</v>
      </c>
      <c r="C10" s="142">
        <v>1</v>
      </c>
      <c r="D10" s="142">
        <v>856</v>
      </c>
      <c r="E10" s="143">
        <v>1636</v>
      </c>
      <c r="F10" s="142">
        <v>523</v>
      </c>
      <c r="G10" s="142">
        <v>882</v>
      </c>
      <c r="H10" s="143">
        <v>3041</v>
      </c>
      <c r="I10" s="143">
        <v>2488</v>
      </c>
      <c r="J10" s="142">
        <v>1166</v>
      </c>
      <c r="K10" s="143">
        <v>4176</v>
      </c>
      <c r="L10" s="143">
        <v>1615</v>
      </c>
      <c r="M10" s="143">
        <v>1405</v>
      </c>
      <c r="N10" s="142">
        <v>124</v>
      </c>
      <c r="O10" s="142">
        <v>613</v>
      </c>
      <c r="P10" s="143">
        <v>23761</v>
      </c>
      <c r="Q10" s="142">
        <v>399</v>
      </c>
      <c r="R10" s="142">
        <v>281</v>
      </c>
      <c r="S10" s="144">
        <v>42967</v>
      </c>
    </row>
    <row r="11" spans="1:19" ht="12.75">
      <c r="A11" s="138">
        <v>8</v>
      </c>
      <c r="B11" s="138" t="s">
        <v>121</v>
      </c>
      <c r="C11" s="142"/>
      <c r="D11" s="142">
        <v>123</v>
      </c>
      <c r="E11" s="142">
        <v>186</v>
      </c>
      <c r="F11" s="142">
        <v>55</v>
      </c>
      <c r="G11" s="142">
        <v>110</v>
      </c>
      <c r="H11" s="142">
        <v>524</v>
      </c>
      <c r="I11" s="142">
        <v>298</v>
      </c>
      <c r="J11" s="142">
        <v>159</v>
      </c>
      <c r="K11" s="142">
        <v>510</v>
      </c>
      <c r="L11" s="142">
        <v>466</v>
      </c>
      <c r="M11" s="142">
        <v>248</v>
      </c>
      <c r="N11" s="142">
        <v>12</v>
      </c>
      <c r="O11" s="142">
        <v>69</v>
      </c>
      <c r="P11" s="143">
        <v>5201</v>
      </c>
      <c r="Q11" s="142">
        <v>28</v>
      </c>
      <c r="R11" s="142">
        <v>20</v>
      </c>
      <c r="S11" s="144">
        <v>8009</v>
      </c>
    </row>
    <row r="12" spans="1:19" ht="12.75">
      <c r="A12" s="138">
        <v>9</v>
      </c>
      <c r="B12" s="138" t="s">
        <v>122</v>
      </c>
      <c r="C12" s="142"/>
      <c r="D12" s="142">
        <v>3</v>
      </c>
      <c r="E12" s="142">
        <v>20</v>
      </c>
      <c r="F12" s="142">
        <v>2</v>
      </c>
      <c r="G12" s="142">
        <v>4</v>
      </c>
      <c r="H12" s="142">
        <v>8</v>
      </c>
      <c r="I12" s="142">
        <v>4</v>
      </c>
      <c r="J12" s="142">
        <v>3</v>
      </c>
      <c r="K12" s="142">
        <v>2</v>
      </c>
      <c r="L12" s="142">
        <v>3</v>
      </c>
      <c r="M12" s="142">
        <v>3</v>
      </c>
      <c r="N12" s="142"/>
      <c r="O12" s="142">
        <v>3</v>
      </c>
      <c r="P12" s="143">
        <v>64</v>
      </c>
      <c r="Q12" s="142">
        <v>2</v>
      </c>
      <c r="R12" s="142"/>
      <c r="S12" s="144">
        <v>121</v>
      </c>
    </row>
    <row r="13" spans="1:19" ht="12.75">
      <c r="A13" s="138">
        <v>10</v>
      </c>
      <c r="B13" s="138" t="s">
        <v>123</v>
      </c>
      <c r="C13" s="142"/>
      <c r="D13" s="142">
        <v>16</v>
      </c>
      <c r="E13" s="142">
        <v>28</v>
      </c>
      <c r="F13" s="142">
        <v>6</v>
      </c>
      <c r="G13" s="142">
        <v>11</v>
      </c>
      <c r="H13" s="142">
        <v>66</v>
      </c>
      <c r="I13" s="142">
        <v>19</v>
      </c>
      <c r="J13" s="142">
        <v>19</v>
      </c>
      <c r="K13" s="142">
        <v>37</v>
      </c>
      <c r="L13" s="142">
        <v>9</v>
      </c>
      <c r="M13" s="142">
        <v>12</v>
      </c>
      <c r="N13" s="142">
        <v>1</v>
      </c>
      <c r="O13" s="142">
        <v>3</v>
      </c>
      <c r="P13" s="142">
        <v>337</v>
      </c>
      <c r="Q13" s="142">
        <v>9</v>
      </c>
      <c r="R13" s="142">
        <v>3</v>
      </c>
      <c r="S13" s="145">
        <v>576</v>
      </c>
    </row>
    <row r="14" spans="1:19" ht="12.75">
      <c r="A14" s="138">
        <v>11</v>
      </c>
      <c r="B14" s="138" t="s">
        <v>124</v>
      </c>
      <c r="C14" s="142">
        <v>1</v>
      </c>
      <c r="D14" s="142">
        <v>148</v>
      </c>
      <c r="E14" s="142">
        <v>351</v>
      </c>
      <c r="F14" s="142">
        <v>61</v>
      </c>
      <c r="G14" s="142">
        <v>219</v>
      </c>
      <c r="H14" s="142">
        <v>811</v>
      </c>
      <c r="I14" s="142">
        <v>202</v>
      </c>
      <c r="J14" s="142">
        <v>169</v>
      </c>
      <c r="K14" s="142">
        <v>485</v>
      </c>
      <c r="L14" s="142">
        <v>227</v>
      </c>
      <c r="M14" s="142">
        <v>132</v>
      </c>
      <c r="N14" s="142">
        <v>12</v>
      </c>
      <c r="O14" s="142">
        <v>90</v>
      </c>
      <c r="P14" s="143">
        <v>3821</v>
      </c>
      <c r="Q14" s="142">
        <v>38</v>
      </c>
      <c r="R14" s="142">
        <v>40</v>
      </c>
      <c r="S14" s="144">
        <v>6807</v>
      </c>
    </row>
    <row r="15" spans="1:19" ht="12.75">
      <c r="A15" s="138">
        <v>12</v>
      </c>
      <c r="B15" s="138" t="s">
        <v>125</v>
      </c>
      <c r="C15" s="142"/>
      <c r="D15" s="142">
        <v>6</v>
      </c>
      <c r="E15" s="142">
        <v>8</v>
      </c>
      <c r="F15" s="142">
        <v>2</v>
      </c>
      <c r="G15" s="142">
        <v>5</v>
      </c>
      <c r="H15" s="142">
        <v>57</v>
      </c>
      <c r="I15" s="142">
        <v>20</v>
      </c>
      <c r="J15" s="142">
        <v>16</v>
      </c>
      <c r="K15" s="142">
        <v>24</v>
      </c>
      <c r="L15" s="142">
        <v>22</v>
      </c>
      <c r="M15" s="142">
        <v>15</v>
      </c>
      <c r="N15" s="142">
        <v>1</v>
      </c>
      <c r="O15" s="142">
        <v>10</v>
      </c>
      <c r="P15" s="142">
        <v>377</v>
      </c>
      <c r="Q15" s="142">
        <v>2</v>
      </c>
      <c r="R15" s="142"/>
      <c r="S15" s="145">
        <v>565</v>
      </c>
    </row>
    <row r="16" spans="1:19" ht="12.75">
      <c r="A16" s="138">
        <v>13</v>
      </c>
      <c r="B16" s="138" t="s">
        <v>126</v>
      </c>
      <c r="C16" s="142"/>
      <c r="D16" s="142">
        <v>1</v>
      </c>
      <c r="E16" s="142">
        <v>12</v>
      </c>
      <c r="F16" s="142">
        <v>3</v>
      </c>
      <c r="G16" s="142">
        <v>2</v>
      </c>
      <c r="H16" s="142">
        <v>4</v>
      </c>
      <c r="I16" s="142">
        <v>12</v>
      </c>
      <c r="J16" s="142">
        <v>8</v>
      </c>
      <c r="K16" s="142">
        <v>5</v>
      </c>
      <c r="L16" s="142"/>
      <c r="M16" s="142">
        <v>8</v>
      </c>
      <c r="N16" s="142"/>
      <c r="O16" s="142">
        <v>2</v>
      </c>
      <c r="P16" s="142">
        <v>83</v>
      </c>
      <c r="Q16" s="142">
        <v>1</v>
      </c>
      <c r="R16" s="142">
        <v>1</v>
      </c>
      <c r="S16" s="145">
        <v>142</v>
      </c>
    </row>
    <row r="17" spans="1:19" ht="12.75">
      <c r="A17" s="138">
        <v>14</v>
      </c>
      <c r="B17" s="138" t="s">
        <v>127</v>
      </c>
      <c r="C17" s="142"/>
      <c r="D17" s="142">
        <v>10</v>
      </c>
      <c r="E17" s="142">
        <v>21</v>
      </c>
      <c r="F17" s="142">
        <v>6</v>
      </c>
      <c r="G17" s="142">
        <v>8</v>
      </c>
      <c r="H17" s="142">
        <v>34</v>
      </c>
      <c r="I17" s="142">
        <v>13</v>
      </c>
      <c r="J17" s="142">
        <v>10</v>
      </c>
      <c r="K17" s="142">
        <v>28</v>
      </c>
      <c r="L17" s="142">
        <v>18</v>
      </c>
      <c r="M17" s="142">
        <v>12</v>
      </c>
      <c r="N17" s="142"/>
      <c r="O17" s="142">
        <v>6</v>
      </c>
      <c r="P17" s="142">
        <v>270</v>
      </c>
      <c r="Q17" s="142">
        <v>3</v>
      </c>
      <c r="R17" s="142">
        <v>1</v>
      </c>
      <c r="S17" s="145">
        <v>440</v>
      </c>
    </row>
    <row r="18" spans="1:19" ht="12.75">
      <c r="A18" s="138">
        <v>15</v>
      </c>
      <c r="B18" s="138" t="s">
        <v>128</v>
      </c>
      <c r="C18" s="142"/>
      <c r="D18" s="142">
        <v>14</v>
      </c>
      <c r="E18" s="142">
        <v>33</v>
      </c>
      <c r="F18" s="142">
        <v>8</v>
      </c>
      <c r="G18" s="142">
        <v>13</v>
      </c>
      <c r="H18" s="142">
        <v>62</v>
      </c>
      <c r="I18" s="142">
        <v>23</v>
      </c>
      <c r="J18" s="142">
        <v>16</v>
      </c>
      <c r="K18" s="142">
        <v>46</v>
      </c>
      <c r="L18" s="142">
        <v>26</v>
      </c>
      <c r="M18" s="142">
        <v>26</v>
      </c>
      <c r="N18" s="142">
        <v>5</v>
      </c>
      <c r="O18" s="142">
        <v>2</v>
      </c>
      <c r="P18" s="142">
        <v>536</v>
      </c>
      <c r="Q18" s="142">
        <v>6</v>
      </c>
      <c r="R18" s="142">
        <v>5</v>
      </c>
      <c r="S18" s="145">
        <v>821</v>
      </c>
    </row>
    <row r="19" spans="1:19" ht="12.75">
      <c r="A19" s="138">
        <v>16</v>
      </c>
      <c r="B19" s="138" t="s">
        <v>129</v>
      </c>
      <c r="C19" s="142"/>
      <c r="D19" s="142">
        <v>21</v>
      </c>
      <c r="E19" s="142">
        <v>44</v>
      </c>
      <c r="F19" s="142">
        <v>16</v>
      </c>
      <c r="G19" s="142">
        <v>12</v>
      </c>
      <c r="H19" s="142">
        <v>70</v>
      </c>
      <c r="I19" s="142">
        <v>40</v>
      </c>
      <c r="J19" s="142">
        <v>19</v>
      </c>
      <c r="K19" s="142">
        <v>83</v>
      </c>
      <c r="L19" s="142">
        <v>39</v>
      </c>
      <c r="M19" s="142">
        <v>48</v>
      </c>
      <c r="N19" s="142">
        <v>2</v>
      </c>
      <c r="O19" s="142">
        <v>7</v>
      </c>
      <c r="P19" s="142">
        <v>543</v>
      </c>
      <c r="Q19" s="142">
        <v>7</v>
      </c>
      <c r="R19" s="142">
        <v>2</v>
      </c>
      <c r="S19" s="144">
        <v>953</v>
      </c>
    </row>
    <row r="20" spans="1:19" ht="12.75">
      <c r="A20" s="138">
        <v>17</v>
      </c>
      <c r="B20" s="138" t="s">
        <v>130</v>
      </c>
      <c r="C20" s="142"/>
      <c r="D20" s="142">
        <v>22</v>
      </c>
      <c r="E20" s="142">
        <v>33</v>
      </c>
      <c r="F20" s="142">
        <v>6</v>
      </c>
      <c r="G20" s="142">
        <v>20</v>
      </c>
      <c r="H20" s="142">
        <v>78</v>
      </c>
      <c r="I20" s="143">
        <v>32</v>
      </c>
      <c r="J20" s="142">
        <v>21</v>
      </c>
      <c r="K20" s="142">
        <v>88</v>
      </c>
      <c r="L20" s="142">
        <v>29</v>
      </c>
      <c r="M20" s="142">
        <v>30</v>
      </c>
      <c r="N20" s="142">
        <v>3</v>
      </c>
      <c r="O20" s="142">
        <v>9</v>
      </c>
      <c r="P20" s="143">
        <v>533</v>
      </c>
      <c r="Q20" s="142">
        <v>5</v>
      </c>
      <c r="R20" s="142">
        <v>5</v>
      </c>
      <c r="S20" s="144">
        <v>914</v>
      </c>
    </row>
    <row r="21" spans="1:19" ht="12.75">
      <c r="A21" s="138">
        <v>18</v>
      </c>
      <c r="B21" s="138" t="s">
        <v>131</v>
      </c>
      <c r="C21" s="142"/>
      <c r="D21" s="142">
        <v>21</v>
      </c>
      <c r="E21" s="142">
        <v>51</v>
      </c>
      <c r="F21" s="142">
        <v>5</v>
      </c>
      <c r="G21" s="142">
        <v>20</v>
      </c>
      <c r="H21" s="142">
        <v>79</v>
      </c>
      <c r="I21" s="142">
        <v>58</v>
      </c>
      <c r="J21" s="142">
        <v>19</v>
      </c>
      <c r="K21" s="142">
        <v>34</v>
      </c>
      <c r="L21" s="142">
        <v>26</v>
      </c>
      <c r="M21" s="142">
        <v>37</v>
      </c>
      <c r="N21" s="142">
        <v>1</v>
      </c>
      <c r="O21" s="142">
        <v>11</v>
      </c>
      <c r="P21" s="142">
        <v>1454</v>
      </c>
      <c r="Q21" s="142">
        <v>3</v>
      </c>
      <c r="R21" s="142">
        <v>8</v>
      </c>
      <c r="S21" s="144">
        <v>1827</v>
      </c>
    </row>
    <row r="22" spans="1:19" ht="12.75">
      <c r="A22" s="138">
        <v>19</v>
      </c>
      <c r="B22" s="138" t="s">
        <v>132</v>
      </c>
      <c r="C22" s="142">
        <v>9</v>
      </c>
      <c r="D22" s="143">
        <v>784</v>
      </c>
      <c r="E22" s="143">
        <v>807</v>
      </c>
      <c r="F22" s="142">
        <v>310</v>
      </c>
      <c r="G22" s="142">
        <v>283</v>
      </c>
      <c r="H22" s="143">
        <v>781</v>
      </c>
      <c r="I22" s="143">
        <v>1710</v>
      </c>
      <c r="J22" s="143">
        <v>382</v>
      </c>
      <c r="K22" s="143">
        <v>1349</v>
      </c>
      <c r="L22" s="143">
        <v>720</v>
      </c>
      <c r="M22" s="143">
        <v>778</v>
      </c>
      <c r="N22" s="142">
        <v>26</v>
      </c>
      <c r="O22" s="142">
        <v>154</v>
      </c>
      <c r="P22" s="143">
        <v>29394</v>
      </c>
      <c r="Q22" s="142">
        <v>274</v>
      </c>
      <c r="R22" s="142">
        <v>96</v>
      </c>
      <c r="S22" s="144">
        <v>37857</v>
      </c>
    </row>
    <row r="23" spans="1:19" ht="12.75">
      <c r="A23" s="138">
        <v>20</v>
      </c>
      <c r="B23" s="138" t="s">
        <v>133</v>
      </c>
      <c r="C23" s="142"/>
      <c r="D23" s="142">
        <v>3</v>
      </c>
      <c r="E23" s="142">
        <v>8</v>
      </c>
      <c r="F23" s="142">
        <v>4</v>
      </c>
      <c r="G23" s="142">
        <v>7</v>
      </c>
      <c r="H23" s="142">
        <v>23</v>
      </c>
      <c r="I23" s="142">
        <v>31</v>
      </c>
      <c r="J23" s="142">
        <v>5</v>
      </c>
      <c r="K23" s="142">
        <v>11</v>
      </c>
      <c r="L23" s="142">
        <v>9</v>
      </c>
      <c r="M23" s="142">
        <v>7</v>
      </c>
      <c r="N23" s="142"/>
      <c r="O23" s="142">
        <v>8</v>
      </c>
      <c r="P23" s="142">
        <v>255</v>
      </c>
      <c r="Q23" s="142">
        <v>2</v>
      </c>
      <c r="R23" s="142">
        <v>2</v>
      </c>
      <c r="S23" s="145">
        <v>375</v>
      </c>
    </row>
    <row r="24" spans="1:19" ht="12.75">
      <c r="A24" s="138">
        <v>21</v>
      </c>
      <c r="B24" s="138" t="s">
        <v>134</v>
      </c>
      <c r="C24" s="142">
        <v>3</v>
      </c>
      <c r="D24" s="143">
        <v>1618</v>
      </c>
      <c r="E24" s="143">
        <v>2949</v>
      </c>
      <c r="F24" s="142">
        <v>708</v>
      </c>
      <c r="G24" s="142">
        <v>1457</v>
      </c>
      <c r="H24" s="143">
        <v>6715</v>
      </c>
      <c r="I24" s="143">
        <v>3775</v>
      </c>
      <c r="J24" s="143">
        <v>2182</v>
      </c>
      <c r="K24" s="143">
        <v>7254</v>
      </c>
      <c r="L24" s="143">
        <v>3338</v>
      </c>
      <c r="M24" s="143">
        <v>3293</v>
      </c>
      <c r="N24" s="142">
        <v>244</v>
      </c>
      <c r="O24" s="142">
        <v>1096</v>
      </c>
      <c r="P24" s="143">
        <v>55094</v>
      </c>
      <c r="Q24" s="142">
        <v>1686</v>
      </c>
      <c r="R24" s="142">
        <v>624</v>
      </c>
      <c r="S24" s="144">
        <v>92036</v>
      </c>
    </row>
    <row r="25" spans="1:19" ht="12.75">
      <c r="A25" s="138">
        <v>22</v>
      </c>
      <c r="B25" s="138" t="s">
        <v>135</v>
      </c>
      <c r="C25" s="142"/>
      <c r="D25" s="142">
        <v>32</v>
      </c>
      <c r="E25" s="142">
        <v>44</v>
      </c>
      <c r="F25" s="142">
        <v>20</v>
      </c>
      <c r="G25" s="142">
        <v>19</v>
      </c>
      <c r="H25" s="142">
        <v>49</v>
      </c>
      <c r="I25" s="142">
        <v>48</v>
      </c>
      <c r="J25" s="142">
        <v>19</v>
      </c>
      <c r="K25" s="142">
        <v>54</v>
      </c>
      <c r="L25" s="142">
        <v>31</v>
      </c>
      <c r="M25" s="142">
        <v>51</v>
      </c>
      <c r="N25" s="142">
        <v>5</v>
      </c>
      <c r="O25" s="142">
        <v>16</v>
      </c>
      <c r="P25" s="142">
        <v>520</v>
      </c>
      <c r="Q25" s="142">
        <v>8</v>
      </c>
      <c r="R25" s="142">
        <v>3</v>
      </c>
      <c r="S25" s="144">
        <v>919</v>
      </c>
    </row>
    <row r="26" spans="1:19" ht="12.75">
      <c r="A26" s="138">
        <v>23</v>
      </c>
      <c r="B26" s="138" t="s">
        <v>136</v>
      </c>
      <c r="C26" s="142">
        <v>12</v>
      </c>
      <c r="D26" s="142">
        <v>1296</v>
      </c>
      <c r="E26" s="143">
        <v>1824</v>
      </c>
      <c r="F26" s="142">
        <v>517</v>
      </c>
      <c r="G26" s="142">
        <v>653</v>
      </c>
      <c r="H26" s="143">
        <v>2513</v>
      </c>
      <c r="I26" s="142">
        <v>1603</v>
      </c>
      <c r="J26" s="142">
        <v>955</v>
      </c>
      <c r="K26" s="143">
        <v>3685</v>
      </c>
      <c r="L26" s="143">
        <v>2066</v>
      </c>
      <c r="M26" s="143">
        <v>2374</v>
      </c>
      <c r="N26" s="142">
        <v>151</v>
      </c>
      <c r="O26" s="142">
        <v>306</v>
      </c>
      <c r="P26" s="143">
        <v>22447</v>
      </c>
      <c r="Q26" s="142">
        <v>407</v>
      </c>
      <c r="R26" s="142">
        <v>213</v>
      </c>
      <c r="S26" s="144">
        <v>41022</v>
      </c>
    </row>
    <row r="27" spans="1:19" ht="12.75">
      <c r="A27" s="138">
        <v>24</v>
      </c>
      <c r="B27" s="138" t="s">
        <v>137</v>
      </c>
      <c r="C27" s="142"/>
      <c r="D27" s="142">
        <v>38</v>
      </c>
      <c r="E27" s="142">
        <v>191</v>
      </c>
      <c r="F27" s="142">
        <v>10</v>
      </c>
      <c r="G27" s="142">
        <v>26</v>
      </c>
      <c r="H27" s="142">
        <v>129</v>
      </c>
      <c r="I27" s="142">
        <v>116</v>
      </c>
      <c r="J27" s="142">
        <v>66</v>
      </c>
      <c r="K27" s="142">
        <v>123</v>
      </c>
      <c r="L27" s="142">
        <v>59</v>
      </c>
      <c r="M27" s="142">
        <v>45</v>
      </c>
      <c r="N27" s="142">
        <v>6</v>
      </c>
      <c r="O27" s="142">
        <v>9</v>
      </c>
      <c r="P27" s="142">
        <v>1769</v>
      </c>
      <c r="Q27" s="142">
        <v>17</v>
      </c>
      <c r="R27" s="142">
        <v>12</v>
      </c>
      <c r="S27" s="144">
        <v>2616</v>
      </c>
    </row>
    <row r="28" spans="1:19" ht="22.5">
      <c r="A28" s="138">
        <v>25</v>
      </c>
      <c r="B28" s="138" t="s">
        <v>138</v>
      </c>
      <c r="C28" s="142"/>
      <c r="D28" s="142">
        <v>21</v>
      </c>
      <c r="E28" s="142">
        <v>53</v>
      </c>
      <c r="F28" s="142">
        <v>5</v>
      </c>
      <c r="G28" s="142">
        <v>24</v>
      </c>
      <c r="H28" s="142">
        <v>149</v>
      </c>
      <c r="I28" s="142">
        <v>54</v>
      </c>
      <c r="J28" s="142">
        <v>35</v>
      </c>
      <c r="K28" s="142">
        <v>88</v>
      </c>
      <c r="L28" s="142">
        <v>58</v>
      </c>
      <c r="M28" s="142">
        <v>59</v>
      </c>
      <c r="N28" s="142">
        <v>2</v>
      </c>
      <c r="O28" s="142">
        <v>18</v>
      </c>
      <c r="P28" s="142">
        <v>1156</v>
      </c>
      <c r="Q28" s="142">
        <v>14</v>
      </c>
      <c r="R28" s="142">
        <v>4</v>
      </c>
      <c r="S28" s="144">
        <v>1740</v>
      </c>
    </row>
    <row r="29" spans="1:19" ht="12.75">
      <c r="A29" s="138">
        <v>26</v>
      </c>
      <c r="B29" s="138" t="s">
        <v>139</v>
      </c>
      <c r="C29" s="142">
        <v>1</v>
      </c>
      <c r="D29" s="142">
        <v>154</v>
      </c>
      <c r="E29" s="142">
        <v>167</v>
      </c>
      <c r="F29" s="142">
        <v>38</v>
      </c>
      <c r="G29" s="142">
        <v>98</v>
      </c>
      <c r="H29" s="142">
        <v>328</v>
      </c>
      <c r="I29" s="142">
        <v>132</v>
      </c>
      <c r="J29" s="142">
        <v>84</v>
      </c>
      <c r="K29" s="142">
        <v>437</v>
      </c>
      <c r="L29" s="142">
        <v>147</v>
      </c>
      <c r="M29" s="142">
        <v>209</v>
      </c>
      <c r="N29" s="142">
        <v>11</v>
      </c>
      <c r="O29" s="142">
        <v>36</v>
      </c>
      <c r="P29" s="142">
        <v>1463</v>
      </c>
      <c r="Q29" s="142">
        <v>37</v>
      </c>
      <c r="R29" s="142">
        <v>16</v>
      </c>
      <c r="S29" s="144">
        <v>3358</v>
      </c>
    </row>
    <row r="30" spans="1:19" ht="12.75">
      <c r="A30" s="138">
        <v>27</v>
      </c>
      <c r="B30" s="138" t="s">
        <v>140</v>
      </c>
      <c r="C30" s="142"/>
      <c r="D30" s="142">
        <v>3</v>
      </c>
      <c r="E30" s="142">
        <v>15</v>
      </c>
      <c r="F30" s="142">
        <v>3</v>
      </c>
      <c r="G30" s="142">
        <v>11</v>
      </c>
      <c r="H30" s="142">
        <v>40</v>
      </c>
      <c r="I30" s="142">
        <v>14</v>
      </c>
      <c r="J30" s="142">
        <v>7</v>
      </c>
      <c r="K30" s="142">
        <v>36</v>
      </c>
      <c r="L30" s="142">
        <v>18</v>
      </c>
      <c r="M30" s="142">
        <v>14</v>
      </c>
      <c r="N30" s="142">
        <v>3</v>
      </c>
      <c r="O30" s="142">
        <v>10</v>
      </c>
      <c r="P30" s="142">
        <v>194</v>
      </c>
      <c r="Q30" s="142">
        <v>1</v>
      </c>
      <c r="R30" s="142">
        <v>2</v>
      </c>
      <c r="S30" s="145">
        <v>371</v>
      </c>
    </row>
    <row r="31" spans="1:19" ht="12.75">
      <c r="A31" s="138">
        <v>28</v>
      </c>
      <c r="B31" s="138" t="s">
        <v>141</v>
      </c>
      <c r="C31" s="142"/>
      <c r="D31" s="142">
        <v>41</v>
      </c>
      <c r="E31" s="142">
        <v>42</v>
      </c>
      <c r="F31" s="142">
        <v>11</v>
      </c>
      <c r="G31" s="142">
        <v>22</v>
      </c>
      <c r="H31" s="142">
        <v>212</v>
      </c>
      <c r="I31" s="142">
        <v>112</v>
      </c>
      <c r="J31" s="142">
        <v>38</v>
      </c>
      <c r="K31" s="142">
        <v>151</v>
      </c>
      <c r="L31" s="142">
        <v>61</v>
      </c>
      <c r="M31" s="142">
        <v>62</v>
      </c>
      <c r="N31" s="142">
        <v>3</v>
      </c>
      <c r="O31" s="142">
        <v>26</v>
      </c>
      <c r="P31" s="142">
        <v>912</v>
      </c>
      <c r="Q31" s="142">
        <v>20</v>
      </c>
      <c r="R31" s="142">
        <v>8</v>
      </c>
      <c r="S31" s="145">
        <v>1721</v>
      </c>
    </row>
    <row r="32" spans="1:19" ht="12.75">
      <c r="A32" s="138">
        <v>29</v>
      </c>
      <c r="B32" s="138" t="s">
        <v>142</v>
      </c>
      <c r="C32" s="142"/>
      <c r="D32" s="142">
        <v>21</v>
      </c>
      <c r="E32" s="142">
        <v>43</v>
      </c>
      <c r="F32" s="142">
        <v>1</v>
      </c>
      <c r="G32" s="142">
        <v>18</v>
      </c>
      <c r="H32" s="142">
        <v>157</v>
      </c>
      <c r="I32" s="142">
        <v>97</v>
      </c>
      <c r="J32" s="142">
        <v>32</v>
      </c>
      <c r="K32" s="142">
        <v>80</v>
      </c>
      <c r="L32" s="142">
        <v>35</v>
      </c>
      <c r="M32" s="142">
        <v>7</v>
      </c>
      <c r="N32" s="142">
        <v>7</v>
      </c>
      <c r="O32" s="142">
        <v>18</v>
      </c>
      <c r="P32" s="142">
        <v>1590</v>
      </c>
      <c r="Q32" s="142">
        <v>6</v>
      </c>
      <c r="R32" s="142">
        <v>3</v>
      </c>
      <c r="S32" s="145">
        <v>2115</v>
      </c>
    </row>
    <row r="33" spans="1:19" ht="12.75">
      <c r="A33" s="138">
        <v>30</v>
      </c>
      <c r="B33" s="138" t="s">
        <v>143</v>
      </c>
      <c r="C33" s="142"/>
      <c r="D33" s="142">
        <v>37</v>
      </c>
      <c r="E33" s="142">
        <v>42</v>
      </c>
      <c r="F33" s="142">
        <v>31</v>
      </c>
      <c r="G33" s="142">
        <v>21</v>
      </c>
      <c r="H33" s="142">
        <v>74</v>
      </c>
      <c r="I33" s="142">
        <v>50</v>
      </c>
      <c r="J33" s="142">
        <v>32</v>
      </c>
      <c r="K33" s="142">
        <v>185</v>
      </c>
      <c r="L33" s="142">
        <v>54</v>
      </c>
      <c r="M33" s="142">
        <v>52</v>
      </c>
      <c r="N33" s="142">
        <v>5</v>
      </c>
      <c r="O33" s="142">
        <v>25</v>
      </c>
      <c r="P33" s="142">
        <v>782</v>
      </c>
      <c r="Q33" s="142">
        <v>5</v>
      </c>
      <c r="R33" s="142">
        <v>6</v>
      </c>
      <c r="S33" s="145">
        <v>1401</v>
      </c>
    </row>
    <row r="34" spans="1:19" ht="12.75">
      <c r="A34" s="138">
        <v>31</v>
      </c>
      <c r="B34" s="138" t="s">
        <v>144</v>
      </c>
      <c r="C34" s="142"/>
      <c r="D34" s="142">
        <v>25</v>
      </c>
      <c r="E34" s="142">
        <v>88</v>
      </c>
      <c r="F34" s="142">
        <v>28</v>
      </c>
      <c r="G34" s="142">
        <v>57</v>
      </c>
      <c r="H34" s="142">
        <v>135</v>
      </c>
      <c r="I34" s="142">
        <v>47</v>
      </c>
      <c r="J34" s="142">
        <v>33</v>
      </c>
      <c r="K34" s="142">
        <v>176</v>
      </c>
      <c r="L34" s="142">
        <v>85</v>
      </c>
      <c r="M34" s="142">
        <v>34</v>
      </c>
      <c r="N34" s="142">
        <v>2</v>
      </c>
      <c r="O34" s="142">
        <v>17</v>
      </c>
      <c r="P34" s="142">
        <v>877</v>
      </c>
      <c r="Q34" s="142">
        <v>10</v>
      </c>
      <c r="R34" s="142">
        <v>10</v>
      </c>
      <c r="S34" s="145">
        <v>1624</v>
      </c>
    </row>
    <row r="35" spans="1:19" ht="12.75">
      <c r="A35" s="138">
        <v>32</v>
      </c>
      <c r="B35" s="138" t="s">
        <v>145</v>
      </c>
      <c r="C35" s="142"/>
      <c r="D35" s="143">
        <v>17</v>
      </c>
      <c r="E35" s="142">
        <v>24</v>
      </c>
      <c r="F35" s="142">
        <v>6</v>
      </c>
      <c r="G35" s="142">
        <v>14</v>
      </c>
      <c r="H35" s="143">
        <v>41</v>
      </c>
      <c r="I35" s="143">
        <v>25</v>
      </c>
      <c r="J35" s="142">
        <v>17</v>
      </c>
      <c r="K35" s="143">
        <v>37</v>
      </c>
      <c r="L35" s="143">
        <v>25</v>
      </c>
      <c r="M35" s="143">
        <v>11</v>
      </c>
      <c r="N35" s="142">
        <v>3</v>
      </c>
      <c r="O35" s="142">
        <v>6</v>
      </c>
      <c r="P35" s="143">
        <v>263</v>
      </c>
      <c r="Q35" s="142">
        <v>3</v>
      </c>
      <c r="R35" s="142">
        <v>3</v>
      </c>
      <c r="S35" s="144">
        <v>495</v>
      </c>
    </row>
    <row r="36" spans="1:19" ht="12.75">
      <c r="A36" s="138">
        <v>33</v>
      </c>
      <c r="B36" s="138" t="s">
        <v>146</v>
      </c>
      <c r="C36" s="142"/>
      <c r="D36" s="142">
        <v>2</v>
      </c>
      <c r="E36" s="142">
        <v>2</v>
      </c>
      <c r="F36" s="142">
        <v>1</v>
      </c>
      <c r="G36" s="142"/>
      <c r="H36" s="142">
        <v>7</v>
      </c>
      <c r="I36" s="142">
        <v>6</v>
      </c>
      <c r="J36" s="142"/>
      <c r="K36" s="142">
        <v>1</v>
      </c>
      <c r="L36" s="142">
        <v>5</v>
      </c>
      <c r="M36" s="142">
        <v>2</v>
      </c>
      <c r="N36" s="142"/>
      <c r="O36" s="142"/>
      <c r="P36" s="142">
        <v>69</v>
      </c>
      <c r="Q36" s="142">
        <v>1</v>
      </c>
      <c r="R36" s="142"/>
      <c r="S36" s="145">
        <v>96</v>
      </c>
    </row>
    <row r="37" spans="1:19" ht="12.75">
      <c r="A37" s="138">
        <v>34</v>
      </c>
      <c r="B37" s="138" t="s">
        <v>147</v>
      </c>
      <c r="C37" s="142">
        <v>14</v>
      </c>
      <c r="D37" s="143">
        <v>2008</v>
      </c>
      <c r="E37" s="142">
        <v>2007</v>
      </c>
      <c r="F37" s="142">
        <v>408</v>
      </c>
      <c r="G37" s="142">
        <v>1089</v>
      </c>
      <c r="H37" s="143">
        <v>3777</v>
      </c>
      <c r="I37" s="143">
        <v>2032</v>
      </c>
      <c r="J37" s="142">
        <v>1884</v>
      </c>
      <c r="K37" s="143">
        <v>4834</v>
      </c>
      <c r="L37" s="143">
        <v>2888</v>
      </c>
      <c r="M37" s="143">
        <v>3799</v>
      </c>
      <c r="N37" s="142">
        <v>320</v>
      </c>
      <c r="O37" s="142">
        <v>799</v>
      </c>
      <c r="P37" s="143">
        <v>39627</v>
      </c>
      <c r="Q37" s="142">
        <v>798</v>
      </c>
      <c r="R37" s="142">
        <v>370</v>
      </c>
      <c r="S37" s="144">
        <v>66654</v>
      </c>
    </row>
    <row r="38" spans="1:19" ht="12.75">
      <c r="A38" s="138">
        <v>35</v>
      </c>
      <c r="B38" s="138" t="s">
        <v>148</v>
      </c>
      <c r="C38" s="142"/>
      <c r="D38" s="142">
        <v>37</v>
      </c>
      <c r="E38" s="142">
        <v>80</v>
      </c>
      <c r="F38" s="142">
        <v>3</v>
      </c>
      <c r="G38" s="142">
        <v>20</v>
      </c>
      <c r="H38" s="142">
        <v>74</v>
      </c>
      <c r="I38" s="142">
        <v>20</v>
      </c>
      <c r="J38" s="142">
        <v>8</v>
      </c>
      <c r="K38" s="142">
        <v>57</v>
      </c>
      <c r="L38" s="142">
        <v>37</v>
      </c>
      <c r="M38" s="142">
        <v>15</v>
      </c>
      <c r="N38" s="142">
        <v>2</v>
      </c>
      <c r="O38" s="142">
        <v>13</v>
      </c>
      <c r="P38" s="142">
        <v>336</v>
      </c>
      <c r="Q38" s="142">
        <v>7</v>
      </c>
      <c r="R38" s="142">
        <v>9</v>
      </c>
      <c r="S38" s="145">
        <v>718</v>
      </c>
    </row>
    <row r="39" spans="1:19" ht="12.75">
      <c r="A39" s="138">
        <v>36</v>
      </c>
      <c r="B39" s="138" t="s">
        <v>149</v>
      </c>
      <c r="C39" s="142"/>
      <c r="D39" s="142">
        <v>9</v>
      </c>
      <c r="E39" s="142">
        <v>9</v>
      </c>
      <c r="F39" s="142">
        <v>2</v>
      </c>
      <c r="G39" s="142">
        <v>11</v>
      </c>
      <c r="H39" s="142">
        <v>40</v>
      </c>
      <c r="I39" s="142">
        <v>31</v>
      </c>
      <c r="J39" s="142">
        <v>5</v>
      </c>
      <c r="K39" s="142">
        <v>20</v>
      </c>
      <c r="L39" s="142">
        <v>5</v>
      </c>
      <c r="M39" s="142">
        <v>10</v>
      </c>
      <c r="N39" s="142"/>
      <c r="O39" s="142">
        <v>4</v>
      </c>
      <c r="P39" s="142">
        <v>148</v>
      </c>
      <c r="Q39" s="142">
        <v>1</v>
      </c>
      <c r="R39" s="142">
        <v>5</v>
      </c>
      <c r="S39" s="144">
        <v>300</v>
      </c>
    </row>
    <row r="40" spans="1:19" ht="12.75">
      <c r="A40" s="138">
        <v>37</v>
      </c>
      <c r="B40" s="138" t="s">
        <v>150</v>
      </c>
      <c r="C40" s="142"/>
      <c r="D40" s="142">
        <v>24</v>
      </c>
      <c r="E40" s="142">
        <v>94</v>
      </c>
      <c r="F40" s="142">
        <v>11</v>
      </c>
      <c r="G40" s="142">
        <v>21</v>
      </c>
      <c r="H40" s="142">
        <v>181</v>
      </c>
      <c r="I40" s="142">
        <v>44</v>
      </c>
      <c r="J40" s="142">
        <v>44</v>
      </c>
      <c r="K40" s="142">
        <v>196</v>
      </c>
      <c r="L40" s="142">
        <v>51</v>
      </c>
      <c r="M40" s="142">
        <v>63</v>
      </c>
      <c r="N40" s="142">
        <v>5</v>
      </c>
      <c r="O40" s="142">
        <v>28</v>
      </c>
      <c r="P40" s="143">
        <v>942</v>
      </c>
      <c r="Q40" s="142">
        <v>19</v>
      </c>
      <c r="R40" s="142">
        <v>7</v>
      </c>
      <c r="S40" s="144">
        <v>1730</v>
      </c>
    </row>
    <row r="41" spans="1:19" ht="12.75">
      <c r="A41" s="138">
        <v>38</v>
      </c>
      <c r="B41" s="138" t="s">
        <v>151</v>
      </c>
      <c r="C41" s="142">
        <v>1</v>
      </c>
      <c r="D41" s="142">
        <v>16</v>
      </c>
      <c r="E41" s="142">
        <v>51</v>
      </c>
      <c r="F41" s="142">
        <v>14</v>
      </c>
      <c r="G41" s="142">
        <v>19</v>
      </c>
      <c r="H41" s="142">
        <v>202</v>
      </c>
      <c r="I41" s="142">
        <v>103</v>
      </c>
      <c r="J41" s="142">
        <v>45</v>
      </c>
      <c r="K41" s="142">
        <v>177</v>
      </c>
      <c r="L41" s="142">
        <v>68</v>
      </c>
      <c r="M41" s="142">
        <v>71</v>
      </c>
      <c r="N41" s="142">
        <v>2</v>
      </c>
      <c r="O41" s="142">
        <v>37</v>
      </c>
      <c r="P41" s="142">
        <v>1551</v>
      </c>
      <c r="Q41" s="142">
        <v>28</v>
      </c>
      <c r="R41" s="142">
        <v>6</v>
      </c>
      <c r="S41" s="144">
        <v>2391</v>
      </c>
    </row>
    <row r="42" spans="1:19" ht="12.75">
      <c r="A42" s="138">
        <v>39</v>
      </c>
      <c r="B42" s="138" t="s">
        <v>152</v>
      </c>
      <c r="C42" s="142">
        <v>1</v>
      </c>
      <c r="D42" s="142">
        <v>221</v>
      </c>
      <c r="E42" s="142">
        <v>159</v>
      </c>
      <c r="F42" s="142">
        <v>58</v>
      </c>
      <c r="G42" s="142">
        <v>263</v>
      </c>
      <c r="H42" s="142">
        <v>678</v>
      </c>
      <c r="I42" s="142">
        <v>497</v>
      </c>
      <c r="J42" s="142">
        <v>186</v>
      </c>
      <c r="K42" s="142">
        <v>1428</v>
      </c>
      <c r="L42" s="142">
        <v>221</v>
      </c>
      <c r="M42" s="142">
        <v>653</v>
      </c>
      <c r="N42" s="142">
        <v>92</v>
      </c>
      <c r="O42" s="142">
        <v>73</v>
      </c>
      <c r="P42" s="143">
        <v>4972</v>
      </c>
      <c r="Q42" s="142">
        <v>178</v>
      </c>
      <c r="R42" s="142">
        <v>18</v>
      </c>
      <c r="S42" s="144">
        <v>9698</v>
      </c>
    </row>
    <row r="43" spans="1:19" ht="12.75">
      <c r="A43" s="138">
        <v>40</v>
      </c>
      <c r="B43" s="138" t="s">
        <v>153</v>
      </c>
      <c r="C43" s="142"/>
      <c r="D43" s="142">
        <v>9</v>
      </c>
      <c r="E43" s="142">
        <v>61</v>
      </c>
      <c r="F43" s="142">
        <v>8</v>
      </c>
      <c r="G43" s="142">
        <v>10</v>
      </c>
      <c r="H43" s="142">
        <v>72</v>
      </c>
      <c r="I43" s="142">
        <v>25</v>
      </c>
      <c r="J43" s="142">
        <v>22</v>
      </c>
      <c r="K43" s="142">
        <v>75</v>
      </c>
      <c r="L43" s="142">
        <v>11</v>
      </c>
      <c r="M43" s="142">
        <v>11</v>
      </c>
      <c r="N43" s="142">
        <v>3</v>
      </c>
      <c r="O43" s="142">
        <v>1</v>
      </c>
      <c r="P43" s="142">
        <v>233</v>
      </c>
      <c r="Q43" s="142">
        <v>5</v>
      </c>
      <c r="R43" s="142">
        <v>4</v>
      </c>
      <c r="S43" s="145">
        <v>550</v>
      </c>
    </row>
    <row r="44" spans="1:19" ht="22.5">
      <c r="A44" s="138">
        <v>41</v>
      </c>
      <c r="B44" s="138" t="s">
        <v>154</v>
      </c>
      <c r="C44" s="142"/>
      <c r="D44" s="142">
        <v>30</v>
      </c>
      <c r="E44" s="142">
        <v>55</v>
      </c>
      <c r="F44" s="142">
        <v>17</v>
      </c>
      <c r="G44" s="142">
        <v>31</v>
      </c>
      <c r="H44" s="142">
        <v>177</v>
      </c>
      <c r="I44" s="142">
        <v>89</v>
      </c>
      <c r="J44" s="142">
        <v>64</v>
      </c>
      <c r="K44" s="142">
        <v>189</v>
      </c>
      <c r="L44" s="142">
        <v>99</v>
      </c>
      <c r="M44" s="142">
        <v>60</v>
      </c>
      <c r="N44" s="142">
        <v>3</v>
      </c>
      <c r="O44" s="142">
        <v>12</v>
      </c>
      <c r="P44" s="142">
        <v>1498</v>
      </c>
      <c r="Q44" s="142">
        <v>36</v>
      </c>
      <c r="R44" s="142">
        <v>10</v>
      </c>
      <c r="S44" s="145">
        <v>2370</v>
      </c>
    </row>
    <row r="45" spans="1:19" ht="12.75">
      <c r="A45" s="138">
        <v>42</v>
      </c>
      <c r="B45" s="138" t="s">
        <v>155</v>
      </c>
      <c r="C45" s="142"/>
      <c r="D45" s="142">
        <v>4</v>
      </c>
      <c r="E45" s="142">
        <v>11</v>
      </c>
      <c r="F45" s="142"/>
      <c r="G45" s="142">
        <v>8</v>
      </c>
      <c r="H45" s="142">
        <v>12</v>
      </c>
      <c r="I45" s="142">
        <v>5</v>
      </c>
      <c r="J45" s="142"/>
      <c r="K45" s="142">
        <v>18</v>
      </c>
      <c r="L45" s="142">
        <v>8</v>
      </c>
      <c r="M45" s="142">
        <v>2</v>
      </c>
      <c r="N45" s="142"/>
      <c r="O45" s="142">
        <v>3</v>
      </c>
      <c r="P45" s="142">
        <v>82</v>
      </c>
      <c r="Q45" s="142">
        <v>1</v>
      </c>
      <c r="R45" s="142">
        <v>2</v>
      </c>
      <c r="S45" s="145">
        <v>156</v>
      </c>
    </row>
    <row r="46" spans="1:19" ht="22.5">
      <c r="A46" s="138">
        <v>43</v>
      </c>
      <c r="B46" s="138" t="s">
        <v>156</v>
      </c>
      <c r="C46" s="142"/>
      <c r="D46" s="142">
        <v>9</v>
      </c>
      <c r="E46" s="142">
        <v>11</v>
      </c>
      <c r="F46" s="142">
        <v>1</v>
      </c>
      <c r="G46" s="142">
        <v>8</v>
      </c>
      <c r="H46" s="142">
        <v>18</v>
      </c>
      <c r="I46" s="142">
        <v>7</v>
      </c>
      <c r="J46" s="142">
        <v>6</v>
      </c>
      <c r="K46" s="142">
        <v>25</v>
      </c>
      <c r="L46" s="142">
        <v>16</v>
      </c>
      <c r="M46" s="142">
        <v>11</v>
      </c>
      <c r="N46" s="142">
        <v>2</v>
      </c>
      <c r="O46" s="142">
        <v>3</v>
      </c>
      <c r="P46" s="142">
        <v>147</v>
      </c>
      <c r="Q46" s="142">
        <v>3</v>
      </c>
      <c r="R46" s="142"/>
      <c r="S46" s="145">
        <v>267</v>
      </c>
    </row>
    <row r="47" spans="1:19" ht="12.75">
      <c r="A47" s="138">
        <v>44</v>
      </c>
      <c r="B47" s="138" t="s">
        <v>157</v>
      </c>
      <c r="C47" s="142"/>
      <c r="D47" s="142">
        <v>36</v>
      </c>
      <c r="E47" s="142">
        <v>165</v>
      </c>
      <c r="F47" s="142">
        <v>11</v>
      </c>
      <c r="G47" s="142">
        <v>32</v>
      </c>
      <c r="H47" s="142">
        <v>241</v>
      </c>
      <c r="I47" s="142">
        <v>51</v>
      </c>
      <c r="J47" s="142">
        <v>45</v>
      </c>
      <c r="K47" s="142">
        <v>278</v>
      </c>
      <c r="L47" s="142">
        <v>55</v>
      </c>
      <c r="M47" s="142">
        <v>106</v>
      </c>
      <c r="N47" s="142">
        <v>10</v>
      </c>
      <c r="O47" s="142">
        <v>55</v>
      </c>
      <c r="P47" s="143">
        <v>983</v>
      </c>
      <c r="Q47" s="142">
        <v>17</v>
      </c>
      <c r="R47" s="142">
        <v>9</v>
      </c>
      <c r="S47" s="144">
        <v>2094</v>
      </c>
    </row>
    <row r="48" spans="1:19" ht="12.75">
      <c r="A48" s="138">
        <v>45</v>
      </c>
      <c r="B48" s="138" t="s">
        <v>158</v>
      </c>
      <c r="C48" s="142"/>
      <c r="D48" s="142">
        <v>12</v>
      </c>
      <c r="E48" s="142">
        <v>16</v>
      </c>
      <c r="F48" s="142">
        <v>4</v>
      </c>
      <c r="G48" s="142">
        <v>3</v>
      </c>
      <c r="H48" s="142">
        <v>31</v>
      </c>
      <c r="I48" s="142">
        <v>12</v>
      </c>
      <c r="J48" s="142">
        <v>6</v>
      </c>
      <c r="K48" s="142">
        <v>16</v>
      </c>
      <c r="L48" s="142">
        <v>7</v>
      </c>
      <c r="M48" s="142">
        <v>14</v>
      </c>
      <c r="N48" s="142">
        <v>1</v>
      </c>
      <c r="O48" s="142">
        <v>4</v>
      </c>
      <c r="P48" s="142">
        <v>137</v>
      </c>
      <c r="Q48" s="142">
        <v>1</v>
      </c>
      <c r="R48" s="142">
        <v>1</v>
      </c>
      <c r="S48" s="145">
        <v>265</v>
      </c>
    </row>
    <row r="49" spans="1:19" ht="12.75">
      <c r="A49" s="138">
        <v>46</v>
      </c>
      <c r="B49" s="138" t="s">
        <v>159</v>
      </c>
      <c r="C49" s="142">
        <v>2</v>
      </c>
      <c r="D49" s="142">
        <v>2158</v>
      </c>
      <c r="E49" s="142">
        <v>322</v>
      </c>
      <c r="F49" s="142">
        <v>67</v>
      </c>
      <c r="G49" s="142">
        <v>556</v>
      </c>
      <c r="H49" s="142">
        <v>1764</v>
      </c>
      <c r="I49" s="142">
        <v>515</v>
      </c>
      <c r="J49" s="142">
        <v>87</v>
      </c>
      <c r="K49" s="142">
        <v>1598</v>
      </c>
      <c r="L49" s="142">
        <v>603</v>
      </c>
      <c r="M49" s="142">
        <v>119</v>
      </c>
      <c r="N49" s="142">
        <v>14</v>
      </c>
      <c r="O49" s="142">
        <v>59</v>
      </c>
      <c r="P49" s="143">
        <v>11054</v>
      </c>
      <c r="Q49" s="142">
        <v>346</v>
      </c>
      <c r="R49" s="142">
        <v>224</v>
      </c>
      <c r="S49" s="144">
        <v>19488</v>
      </c>
    </row>
    <row r="50" spans="1:19" ht="12.75">
      <c r="A50" s="138">
        <v>47</v>
      </c>
      <c r="B50" s="138" t="s">
        <v>160</v>
      </c>
      <c r="C50" s="142"/>
      <c r="D50" s="142">
        <v>33</v>
      </c>
      <c r="E50" s="142">
        <v>66</v>
      </c>
      <c r="F50" s="142">
        <v>4</v>
      </c>
      <c r="G50" s="142">
        <v>16</v>
      </c>
      <c r="H50" s="142">
        <v>124</v>
      </c>
      <c r="I50" s="142">
        <v>132</v>
      </c>
      <c r="J50" s="142">
        <v>33</v>
      </c>
      <c r="K50" s="142">
        <v>111</v>
      </c>
      <c r="L50" s="142">
        <v>50</v>
      </c>
      <c r="M50" s="142">
        <v>47</v>
      </c>
      <c r="N50" s="142">
        <v>4</v>
      </c>
      <c r="O50" s="142">
        <v>11</v>
      </c>
      <c r="P50" s="142">
        <v>678</v>
      </c>
      <c r="Q50" s="142">
        <v>11</v>
      </c>
      <c r="R50" s="142">
        <v>7</v>
      </c>
      <c r="S50" s="145">
        <v>1327</v>
      </c>
    </row>
    <row r="51" spans="1:19" ht="12.75">
      <c r="A51" s="138">
        <v>48</v>
      </c>
      <c r="B51" s="138" t="s">
        <v>161</v>
      </c>
      <c r="C51" s="142"/>
      <c r="D51" s="142">
        <v>4</v>
      </c>
      <c r="E51" s="142">
        <v>11</v>
      </c>
      <c r="F51" s="142">
        <v>3</v>
      </c>
      <c r="G51" s="142">
        <v>1</v>
      </c>
      <c r="H51" s="142">
        <v>18</v>
      </c>
      <c r="I51" s="142">
        <v>4</v>
      </c>
      <c r="J51" s="142">
        <v>2</v>
      </c>
      <c r="K51" s="142">
        <v>8</v>
      </c>
      <c r="L51" s="142">
        <v>9</v>
      </c>
      <c r="M51" s="142">
        <v>7</v>
      </c>
      <c r="N51" s="142">
        <v>1</v>
      </c>
      <c r="O51" s="142">
        <v>2</v>
      </c>
      <c r="P51" s="142">
        <v>101</v>
      </c>
      <c r="Q51" s="142">
        <v>3</v>
      </c>
      <c r="R51" s="142"/>
      <c r="S51" s="145">
        <v>174</v>
      </c>
    </row>
    <row r="52" spans="1:19" ht="12.75">
      <c r="A52" s="138">
        <v>49</v>
      </c>
      <c r="B52" s="138" t="s">
        <v>162</v>
      </c>
      <c r="C52" s="142"/>
      <c r="D52" s="142">
        <v>4</v>
      </c>
      <c r="E52" s="142">
        <v>17</v>
      </c>
      <c r="F52" s="142">
        <v>1</v>
      </c>
      <c r="G52" s="142">
        <v>1</v>
      </c>
      <c r="H52" s="142">
        <v>14</v>
      </c>
      <c r="I52" s="142">
        <v>6</v>
      </c>
      <c r="J52" s="142">
        <v>9</v>
      </c>
      <c r="K52" s="142">
        <v>9</v>
      </c>
      <c r="L52" s="142">
        <v>6</v>
      </c>
      <c r="M52" s="142">
        <v>11</v>
      </c>
      <c r="N52" s="142">
        <v>1</v>
      </c>
      <c r="O52" s="142">
        <v>5</v>
      </c>
      <c r="P52" s="142">
        <v>107</v>
      </c>
      <c r="Q52" s="142">
        <v>4</v>
      </c>
      <c r="R52" s="142">
        <v>1</v>
      </c>
      <c r="S52" s="145">
        <v>196</v>
      </c>
    </row>
    <row r="53" spans="1:19" ht="12.75">
      <c r="A53" s="138">
        <v>50</v>
      </c>
      <c r="B53" s="138" t="s">
        <v>163</v>
      </c>
      <c r="C53" s="142"/>
      <c r="D53" s="142">
        <v>3</v>
      </c>
      <c r="E53" s="142">
        <v>2</v>
      </c>
      <c r="F53" s="142"/>
      <c r="G53" s="142">
        <v>5</v>
      </c>
      <c r="H53" s="142">
        <v>6</v>
      </c>
      <c r="I53" s="142">
        <v>4</v>
      </c>
      <c r="J53" s="142">
        <v>2</v>
      </c>
      <c r="K53" s="142">
        <v>5</v>
      </c>
      <c r="L53" s="142">
        <v>5</v>
      </c>
      <c r="M53" s="142">
        <v>2</v>
      </c>
      <c r="N53" s="142">
        <v>2</v>
      </c>
      <c r="O53" s="142">
        <v>3</v>
      </c>
      <c r="P53" s="142">
        <v>71</v>
      </c>
      <c r="Q53" s="142"/>
      <c r="R53" s="142"/>
      <c r="S53" s="145">
        <v>110</v>
      </c>
    </row>
    <row r="54" spans="1:19" ht="12.75">
      <c r="A54" s="138">
        <v>51</v>
      </c>
      <c r="B54" s="138" t="s">
        <v>164</v>
      </c>
      <c r="C54" s="142"/>
      <c r="D54" s="142">
        <v>1</v>
      </c>
      <c r="E54" s="142">
        <v>4</v>
      </c>
      <c r="F54" s="142"/>
      <c r="G54" s="142"/>
      <c r="H54" s="142">
        <v>3</v>
      </c>
      <c r="I54" s="142">
        <v>2</v>
      </c>
      <c r="J54" s="142">
        <v>1</v>
      </c>
      <c r="K54" s="142">
        <v>4</v>
      </c>
      <c r="L54" s="142"/>
      <c r="M54" s="142">
        <v>1</v>
      </c>
      <c r="N54" s="142">
        <v>1</v>
      </c>
      <c r="O54" s="142">
        <v>2</v>
      </c>
      <c r="P54" s="142">
        <v>30</v>
      </c>
      <c r="Q54" s="142"/>
      <c r="R54" s="142"/>
      <c r="S54" s="145">
        <v>49</v>
      </c>
    </row>
    <row r="55" spans="1:19" ht="12.75">
      <c r="A55" s="138">
        <v>52</v>
      </c>
      <c r="B55" s="138" t="s">
        <v>165</v>
      </c>
      <c r="C55" s="142"/>
      <c r="D55" s="142">
        <v>51</v>
      </c>
      <c r="E55" s="142">
        <v>144</v>
      </c>
      <c r="F55" s="142">
        <v>23</v>
      </c>
      <c r="G55" s="142">
        <v>31</v>
      </c>
      <c r="H55" s="142">
        <v>193</v>
      </c>
      <c r="I55" s="142">
        <v>96</v>
      </c>
      <c r="J55" s="142">
        <v>89</v>
      </c>
      <c r="K55" s="142">
        <v>302</v>
      </c>
      <c r="L55" s="142">
        <v>142</v>
      </c>
      <c r="M55" s="142">
        <v>164</v>
      </c>
      <c r="N55" s="142">
        <v>9</v>
      </c>
      <c r="O55" s="142">
        <v>34</v>
      </c>
      <c r="P55" s="142">
        <v>1417</v>
      </c>
      <c r="Q55" s="142">
        <v>43</v>
      </c>
      <c r="R55" s="142">
        <v>14</v>
      </c>
      <c r="S55" s="145">
        <v>2752</v>
      </c>
    </row>
    <row r="56" spans="1:19" ht="12.75">
      <c r="A56" s="138">
        <v>53</v>
      </c>
      <c r="B56" s="138" t="s">
        <v>166</v>
      </c>
      <c r="C56" s="142"/>
      <c r="D56" s="142">
        <v>6</v>
      </c>
      <c r="E56" s="142">
        <v>13</v>
      </c>
      <c r="F56" s="142"/>
      <c r="G56" s="142">
        <v>3</v>
      </c>
      <c r="H56" s="142">
        <v>11</v>
      </c>
      <c r="I56" s="142">
        <v>4</v>
      </c>
      <c r="J56" s="142">
        <v>4</v>
      </c>
      <c r="K56" s="142">
        <v>12</v>
      </c>
      <c r="L56" s="142">
        <v>3</v>
      </c>
      <c r="M56" s="142">
        <v>4</v>
      </c>
      <c r="N56" s="142"/>
      <c r="O56" s="142">
        <v>1</v>
      </c>
      <c r="P56" s="142">
        <v>139</v>
      </c>
      <c r="Q56" s="142">
        <v>2</v>
      </c>
      <c r="R56" s="142">
        <v>1</v>
      </c>
      <c r="S56" s="145">
        <v>203</v>
      </c>
    </row>
    <row r="57" spans="1:19" ht="12.75">
      <c r="A57" s="138">
        <v>54</v>
      </c>
      <c r="B57" s="138" t="s">
        <v>167</v>
      </c>
      <c r="C57" s="142"/>
      <c r="D57" s="142">
        <v>1</v>
      </c>
      <c r="E57" s="142">
        <v>200</v>
      </c>
      <c r="F57" s="142"/>
      <c r="G57" s="142">
        <v>3</v>
      </c>
      <c r="H57" s="142"/>
      <c r="I57" s="142">
        <v>1</v>
      </c>
      <c r="J57" s="142">
        <v>19</v>
      </c>
      <c r="K57" s="142">
        <v>6</v>
      </c>
      <c r="L57" s="142">
        <v>5</v>
      </c>
      <c r="M57" s="142">
        <v>10</v>
      </c>
      <c r="N57" s="142">
        <v>8</v>
      </c>
      <c r="O57" s="142"/>
      <c r="P57" s="142">
        <v>12</v>
      </c>
      <c r="Q57" s="142">
        <v>1</v>
      </c>
      <c r="R57" s="142">
        <v>2</v>
      </c>
      <c r="S57" s="145">
        <v>268</v>
      </c>
    </row>
    <row r="58" spans="1:19" ht="12.75">
      <c r="A58" s="138">
        <v>55</v>
      </c>
      <c r="B58" s="138" t="s">
        <v>168</v>
      </c>
      <c r="C58" s="142"/>
      <c r="D58" s="143"/>
      <c r="E58" s="143">
        <v>6</v>
      </c>
      <c r="F58" s="143"/>
      <c r="G58" s="143"/>
      <c r="H58" s="143">
        <v>3</v>
      </c>
      <c r="I58" s="143">
        <v>2</v>
      </c>
      <c r="J58" s="143">
        <v>1</v>
      </c>
      <c r="K58" s="143">
        <v>3</v>
      </c>
      <c r="L58" s="143">
        <v>2</v>
      </c>
      <c r="M58" s="143">
        <v>5</v>
      </c>
      <c r="N58" s="142"/>
      <c r="O58" s="143">
        <v>1</v>
      </c>
      <c r="P58" s="143">
        <v>51</v>
      </c>
      <c r="Q58" s="142"/>
      <c r="R58" s="142"/>
      <c r="S58" s="144">
        <v>74</v>
      </c>
    </row>
    <row r="59" spans="1:19" ht="12.75">
      <c r="A59" s="138">
        <v>56</v>
      </c>
      <c r="B59" s="138" t="s">
        <v>169</v>
      </c>
      <c r="C59" s="142">
        <v>1</v>
      </c>
      <c r="D59" s="142">
        <v>9</v>
      </c>
      <c r="E59" s="142">
        <v>37</v>
      </c>
      <c r="F59" s="142">
        <v>4</v>
      </c>
      <c r="G59" s="142">
        <v>28</v>
      </c>
      <c r="H59" s="142">
        <v>211</v>
      </c>
      <c r="I59" s="142">
        <v>224</v>
      </c>
      <c r="J59" s="142">
        <v>38</v>
      </c>
      <c r="K59" s="142">
        <v>164</v>
      </c>
      <c r="L59" s="142">
        <v>54</v>
      </c>
      <c r="M59" s="142">
        <v>49</v>
      </c>
      <c r="N59" s="142">
        <v>5</v>
      </c>
      <c r="O59" s="142">
        <v>36</v>
      </c>
      <c r="P59" s="142">
        <v>1550</v>
      </c>
      <c r="Q59" s="142">
        <v>16</v>
      </c>
      <c r="R59" s="142">
        <v>7</v>
      </c>
      <c r="S59" s="145">
        <v>2433</v>
      </c>
    </row>
    <row r="60" spans="1:19" ht="12.75">
      <c r="A60" s="139"/>
      <c r="B60" s="139" t="s">
        <v>113</v>
      </c>
      <c r="C60" s="145">
        <v>46</v>
      </c>
      <c r="D60" s="144">
        <v>10469</v>
      </c>
      <c r="E60" s="144">
        <v>12993</v>
      </c>
      <c r="F60" s="144">
        <v>3182</v>
      </c>
      <c r="G60" s="144">
        <v>6479</v>
      </c>
      <c r="H60" s="144">
        <v>25180</v>
      </c>
      <c r="I60" s="144">
        <v>15400</v>
      </c>
      <c r="J60" s="144">
        <v>8653</v>
      </c>
      <c r="K60" s="144">
        <v>30154</v>
      </c>
      <c r="L60" s="144">
        <v>14349</v>
      </c>
      <c r="M60" s="144">
        <v>14991</v>
      </c>
      <c r="N60" s="145">
        <v>1168</v>
      </c>
      <c r="O60" s="144">
        <v>3962</v>
      </c>
      <c r="P60" s="144">
        <v>228188</v>
      </c>
      <c r="Q60" s="145">
        <v>4634</v>
      </c>
      <c r="R60" s="145">
        <v>2143</v>
      </c>
      <c r="S60" s="144">
        <v>381991</v>
      </c>
    </row>
    <row r="61" ht="13.5" thickBot="1"/>
    <row r="62" spans="21:22" ht="15.75" thickBot="1">
      <c r="U62" s="184" t="s">
        <v>77</v>
      </c>
      <c r="V62" s="185"/>
    </row>
    <row r="67" spans="3:18" ht="12.75"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</row>
    <row r="70" ht="12.75">
      <c r="S70" s="178"/>
    </row>
    <row r="71" ht="12.75">
      <c r="S71" s="178"/>
    </row>
    <row r="72" spans="16:19" ht="12.75">
      <c r="P72" s="178"/>
      <c r="S72" s="178"/>
    </row>
    <row r="73" spans="16:19" ht="12.75">
      <c r="P73" s="178"/>
      <c r="S73" s="178"/>
    </row>
    <row r="74" spans="16:19" ht="12.75">
      <c r="P74" s="178"/>
      <c r="S74" s="178"/>
    </row>
    <row r="75" spans="16:19" ht="12.75">
      <c r="P75" s="178"/>
      <c r="S75" s="178"/>
    </row>
    <row r="76" spans="5:19" ht="12.75">
      <c r="E76" s="178"/>
      <c r="H76" s="178"/>
      <c r="I76" s="178"/>
      <c r="J76" s="178"/>
      <c r="K76" s="178"/>
      <c r="L76" s="178"/>
      <c r="M76" s="178"/>
      <c r="P76" s="178"/>
      <c r="S76" s="178"/>
    </row>
    <row r="77" spans="16:19" ht="12.75">
      <c r="P77" s="178"/>
      <c r="S77" s="178"/>
    </row>
    <row r="80" spans="16:19" ht="12.75">
      <c r="P80" s="178"/>
      <c r="S80" s="178"/>
    </row>
    <row r="87" spans="16:19" ht="12.75">
      <c r="P87" s="178"/>
      <c r="S87" s="178"/>
    </row>
    <row r="88" spans="9:19" ht="12.75">
      <c r="I88" s="178"/>
      <c r="K88" s="178"/>
      <c r="P88" s="178"/>
      <c r="S88" s="178"/>
    </row>
    <row r="90" spans="4:19" ht="12.75">
      <c r="D90" s="178"/>
      <c r="E90" s="178"/>
      <c r="G90" s="178"/>
      <c r="H90" s="178"/>
      <c r="I90" s="178"/>
      <c r="J90" s="178"/>
      <c r="K90" s="178"/>
      <c r="L90" s="178"/>
      <c r="M90" s="178"/>
      <c r="O90" s="178"/>
      <c r="P90" s="178"/>
      <c r="Q90" s="178"/>
      <c r="S90" s="178"/>
    </row>
    <row r="92" spans="4:19" ht="12.75">
      <c r="D92" s="178"/>
      <c r="E92" s="178"/>
      <c r="H92" s="178"/>
      <c r="I92" s="178"/>
      <c r="K92" s="178"/>
      <c r="L92" s="178"/>
      <c r="M92" s="178"/>
      <c r="P92" s="178"/>
      <c r="S92" s="178"/>
    </row>
    <row r="93" spans="16:19" ht="12.75">
      <c r="P93" s="178"/>
      <c r="S93" s="178"/>
    </row>
    <row r="94" spans="16:19" ht="12.75">
      <c r="P94" s="178"/>
      <c r="S94" s="178"/>
    </row>
    <row r="95" spans="16:19" ht="12.75">
      <c r="P95" s="178"/>
      <c r="S95" s="178"/>
    </row>
    <row r="97" ht="12.75">
      <c r="S97" s="178"/>
    </row>
    <row r="98" spans="16:19" ht="12.75">
      <c r="P98" s="178"/>
      <c r="S98" s="178"/>
    </row>
    <row r="99" ht="12.75">
      <c r="S99" s="178"/>
    </row>
    <row r="100" ht="12.75">
      <c r="S100" s="178"/>
    </row>
    <row r="103" spans="4:19" ht="12.75">
      <c r="D103" s="178"/>
      <c r="E103" s="178"/>
      <c r="G103" s="178"/>
      <c r="H103" s="178"/>
      <c r="I103" s="178"/>
      <c r="J103" s="178"/>
      <c r="K103" s="178"/>
      <c r="L103" s="178"/>
      <c r="M103" s="178"/>
      <c r="P103" s="178"/>
      <c r="S103" s="178"/>
    </row>
    <row r="106" ht="12.75">
      <c r="S106" s="178"/>
    </row>
    <row r="107" spans="16:19" ht="12.75">
      <c r="P107" s="178"/>
      <c r="S107" s="178"/>
    </row>
    <row r="108" spans="11:19" ht="12.75">
      <c r="K108" s="178"/>
      <c r="P108" s="178"/>
      <c r="S108" s="178"/>
    </row>
    <row r="110" spans="16:19" ht="12.75">
      <c r="P110" s="178"/>
      <c r="S110" s="178"/>
    </row>
    <row r="113" ht="12.75">
      <c r="S113" s="178"/>
    </row>
    <row r="115" spans="4:19" ht="12.75">
      <c r="D115" s="178"/>
      <c r="H115" s="178"/>
      <c r="K115" s="178"/>
      <c r="P115" s="178"/>
      <c r="S115" s="178"/>
    </row>
    <row r="116" ht="12.75">
      <c r="S116" s="178"/>
    </row>
    <row r="121" spans="16:19" ht="12.75">
      <c r="P121" s="178"/>
      <c r="S121" s="178"/>
    </row>
    <row r="125" spans="16:19" ht="12.75">
      <c r="P125" s="178"/>
      <c r="S125" s="178"/>
    </row>
    <row r="126" spans="4:19" ht="12.75"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</row>
  </sheetData>
  <mergeCells count="3">
    <mergeCell ref="B1:S1"/>
    <mergeCell ref="U3:V3"/>
    <mergeCell ref="U62:V62"/>
  </mergeCells>
  <hyperlinks>
    <hyperlink ref="U3" location="Indice!A1" display="Volver al Indice"/>
    <hyperlink ref="U62" location="Indice!A1" display="Volver al 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34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.421875" style="0" customWidth="1"/>
    <col min="2" max="2" width="91.57421875" style="0" customWidth="1"/>
    <col min="5" max="5" width="18.8515625" style="0" customWidth="1"/>
  </cols>
  <sheetData>
    <row r="1" spans="1:4" ht="16.5" thickBot="1">
      <c r="A1" s="183" t="s">
        <v>176</v>
      </c>
      <c r="B1" s="183"/>
      <c r="C1" s="183"/>
      <c r="D1" s="183"/>
    </row>
    <row r="2" spans="1:4" ht="28.5" customHeight="1" thickBot="1">
      <c r="A2" s="186"/>
      <c r="B2" s="150"/>
      <c r="C2" s="189" t="s">
        <v>60</v>
      </c>
      <c r="D2" s="190"/>
    </row>
    <row r="3" spans="1:4" ht="12.75">
      <c r="A3" s="187"/>
      <c r="B3" s="20" t="s">
        <v>0</v>
      </c>
      <c r="C3" s="8" t="s">
        <v>57</v>
      </c>
      <c r="D3" s="9" t="s">
        <v>58</v>
      </c>
    </row>
    <row r="4" spans="1:4" ht="13.5" thickBot="1">
      <c r="A4" s="188"/>
      <c r="B4" s="83"/>
      <c r="C4" s="11">
        <v>38717</v>
      </c>
      <c r="D4" s="12">
        <v>38717</v>
      </c>
    </row>
    <row r="5" spans="1:7" ht="15.75" thickBot="1">
      <c r="A5" s="89">
        <v>1</v>
      </c>
      <c r="B5" s="49" t="s">
        <v>1</v>
      </c>
      <c r="C5" s="84">
        <v>2822</v>
      </c>
      <c r="D5" s="85">
        <v>241</v>
      </c>
      <c r="F5" s="184" t="s">
        <v>77</v>
      </c>
      <c r="G5" s="185"/>
    </row>
    <row r="6" spans="1:4" ht="12.75">
      <c r="A6" s="89">
        <v>2</v>
      </c>
      <c r="B6" s="2" t="s">
        <v>2</v>
      </c>
      <c r="C6" s="86">
        <v>2122</v>
      </c>
      <c r="D6" s="87">
        <v>176</v>
      </c>
    </row>
    <row r="7" spans="1:4" ht="12.75">
      <c r="A7" s="89">
        <v>3</v>
      </c>
      <c r="B7" s="2" t="s">
        <v>3</v>
      </c>
      <c r="C7" s="86">
        <v>9487</v>
      </c>
      <c r="D7" s="87">
        <v>442</v>
      </c>
    </row>
    <row r="8" spans="1:4" ht="12.75">
      <c r="A8" s="89">
        <v>4</v>
      </c>
      <c r="B8" s="2" t="s">
        <v>4</v>
      </c>
      <c r="C8" s="86">
        <v>5352</v>
      </c>
      <c r="D8" s="87">
        <v>135</v>
      </c>
    </row>
    <row r="9" spans="1:4" ht="12.75">
      <c r="A9" s="89">
        <v>5</v>
      </c>
      <c r="B9" s="2" t="s">
        <v>5</v>
      </c>
      <c r="C9" s="86">
        <v>8573</v>
      </c>
      <c r="D9" s="87">
        <v>460</v>
      </c>
    </row>
    <row r="10" spans="1:4" ht="12.75">
      <c r="A10" s="89">
        <v>6</v>
      </c>
      <c r="B10" s="2" t="s">
        <v>6</v>
      </c>
      <c r="C10" s="86">
        <v>1048</v>
      </c>
      <c r="D10" s="87">
        <v>1469</v>
      </c>
    </row>
    <row r="11" spans="1:4" ht="12.75">
      <c r="A11" s="89">
        <v>7</v>
      </c>
      <c r="B11" s="2" t="s">
        <v>7</v>
      </c>
      <c r="C11" s="86">
        <v>230042</v>
      </c>
      <c r="D11" s="87">
        <v>10767</v>
      </c>
    </row>
    <row r="12" spans="1:4" ht="12.75">
      <c r="A12" s="89">
        <v>8</v>
      </c>
      <c r="B12" s="2" t="s">
        <v>8</v>
      </c>
      <c r="C12" s="86">
        <v>4128</v>
      </c>
      <c r="D12" s="87">
        <v>823</v>
      </c>
    </row>
    <row r="13" spans="1:4" ht="12.75">
      <c r="A13" s="89">
        <v>9</v>
      </c>
      <c r="B13" s="2" t="s">
        <v>9</v>
      </c>
      <c r="C13" s="86">
        <v>167</v>
      </c>
      <c r="D13" s="87">
        <v>7</v>
      </c>
    </row>
    <row r="14" spans="1:4" ht="12.75">
      <c r="A14" s="89">
        <v>10</v>
      </c>
      <c r="B14" s="2" t="s">
        <v>10</v>
      </c>
      <c r="C14" s="86">
        <v>129</v>
      </c>
      <c r="D14" s="87">
        <v>99</v>
      </c>
    </row>
    <row r="15" spans="1:4" ht="12.75">
      <c r="A15" s="89">
        <v>11</v>
      </c>
      <c r="B15" s="2" t="s">
        <v>11</v>
      </c>
      <c r="C15" s="86">
        <v>10730</v>
      </c>
      <c r="D15" s="87">
        <v>961</v>
      </c>
    </row>
    <row r="16" spans="1:4" ht="12.75">
      <c r="A16" s="89">
        <v>12</v>
      </c>
      <c r="B16" s="2" t="s">
        <v>12</v>
      </c>
      <c r="C16" s="86">
        <v>385</v>
      </c>
      <c r="D16" s="87">
        <v>119</v>
      </c>
    </row>
    <row r="17" spans="1:4" ht="12.75">
      <c r="A17" s="89">
        <v>13</v>
      </c>
      <c r="B17" s="2" t="s">
        <v>13</v>
      </c>
      <c r="C17" s="86">
        <v>252</v>
      </c>
      <c r="D17" s="87">
        <v>18</v>
      </c>
    </row>
    <row r="18" spans="1:4" ht="12.75">
      <c r="A18" s="89">
        <v>14</v>
      </c>
      <c r="B18" s="2" t="s">
        <v>14</v>
      </c>
      <c r="C18" s="86">
        <v>558</v>
      </c>
      <c r="D18" s="87">
        <v>63</v>
      </c>
    </row>
    <row r="19" spans="1:4" ht="12.75">
      <c r="A19" s="89">
        <v>15</v>
      </c>
      <c r="B19" s="2" t="s">
        <v>15</v>
      </c>
      <c r="C19" s="86">
        <v>1201</v>
      </c>
      <c r="D19" s="87">
        <v>73</v>
      </c>
    </row>
    <row r="20" spans="1:4" ht="12.75">
      <c r="A20" s="89">
        <v>16</v>
      </c>
      <c r="B20" s="2" t="s">
        <v>16</v>
      </c>
      <c r="C20" s="86">
        <v>783</v>
      </c>
      <c r="D20" s="87">
        <v>150</v>
      </c>
    </row>
    <row r="21" spans="1:4" ht="12.75">
      <c r="A21" s="89">
        <v>17</v>
      </c>
      <c r="B21" s="2" t="s">
        <v>17</v>
      </c>
      <c r="C21" s="86">
        <v>642</v>
      </c>
      <c r="D21" s="87">
        <v>120</v>
      </c>
    </row>
    <row r="22" spans="1:4" ht="12.75">
      <c r="A22" s="89">
        <v>18</v>
      </c>
      <c r="B22" s="2" t="s">
        <v>18</v>
      </c>
      <c r="C22" s="86" t="s">
        <v>64</v>
      </c>
      <c r="D22" s="87">
        <v>386</v>
      </c>
    </row>
    <row r="23" spans="1:4" ht="12.75">
      <c r="A23" s="89">
        <v>19</v>
      </c>
      <c r="B23" s="2" t="s">
        <v>19</v>
      </c>
      <c r="C23" s="86">
        <v>232825</v>
      </c>
      <c r="D23" s="87">
        <v>7155</v>
      </c>
    </row>
    <row r="24" spans="1:4" ht="12.75">
      <c r="A24" s="89">
        <v>20</v>
      </c>
      <c r="B24" s="2" t="s">
        <v>20</v>
      </c>
      <c r="C24" s="86">
        <v>18292</v>
      </c>
      <c r="D24" s="87">
        <v>81</v>
      </c>
    </row>
    <row r="25" spans="1:4" ht="12.75">
      <c r="A25" s="89">
        <v>21</v>
      </c>
      <c r="B25" s="2" t="s">
        <v>21</v>
      </c>
      <c r="C25" s="86">
        <v>731352</v>
      </c>
      <c r="D25" s="87">
        <v>19848</v>
      </c>
    </row>
    <row r="26" spans="1:4" ht="12.75">
      <c r="A26" s="89">
        <v>22</v>
      </c>
      <c r="B26" s="2" t="s">
        <v>22</v>
      </c>
      <c r="C26" s="86">
        <v>639</v>
      </c>
      <c r="D26" s="87">
        <v>214</v>
      </c>
    </row>
    <row r="27" spans="1:4" ht="12.75">
      <c r="A27" s="89">
        <v>23</v>
      </c>
      <c r="B27" s="2" t="s">
        <v>23</v>
      </c>
      <c r="C27" s="86">
        <v>44641</v>
      </c>
      <c r="D27" s="87">
        <v>3250</v>
      </c>
    </row>
    <row r="28" spans="1:4" ht="12.75">
      <c r="A28" s="89">
        <v>24</v>
      </c>
      <c r="B28" s="2" t="s">
        <v>24</v>
      </c>
      <c r="C28" s="86">
        <v>14628</v>
      </c>
      <c r="D28" s="87">
        <v>292</v>
      </c>
    </row>
    <row r="29" spans="1:4" ht="12.75">
      <c r="A29" s="89">
        <v>25</v>
      </c>
      <c r="B29" s="2" t="s">
        <v>25</v>
      </c>
      <c r="C29" s="86">
        <v>1820</v>
      </c>
      <c r="D29" s="87">
        <v>206</v>
      </c>
    </row>
    <row r="30" spans="1:4" ht="13.5" thickBot="1">
      <c r="A30" s="90"/>
      <c r="B30" s="91" t="s">
        <v>78</v>
      </c>
      <c r="C30" s="92">
        <f>SUM(C5:C29)</f>
        <v>1322618</v>
      </c>
      <c r="D30" s="93">
        <f>SUM(D5:D29)</f>
        <v>47555</v>
      </c>
    </row>
    <row r="31" spans="1:4" ht="12.75">
      <c r="A31" s="88"/>
      <c r="B31" s="88" t="s">
        <v>59</v>
      </c>
      <c r="C31" s="88"/>
      <c r="D31" s="88"/>
    </row>
    <row r="32" spans="1:5" ht="13.5" thickBot="1">
      <c r="A32" s="88"/>
      <c r="B32" s="88" t="s">
        <v>57</v>
      </c>
      <c r="C32" s="88"/>
      <c r="D32" s="88"/>
      <c r="E32" s="104"/>
    </row>
    <row r="33" spans="1:7" ht="15.75" thickBot="1">
      <c r="A33" s="88"/>
      <c r="B33" s="88" t="s">
        <v>73</v>
      </c>
      <c r="C33" s="88"/>
      <c r="D33" s="88"/>
      <c r="E33" s="149"/>
      <c r="F33" s="184" t="s">
        <v>77</v>
      </c>
      <c r="G33" s="185"/>
    </row>
    <row r="34" spans="1:5" ht="12.75">
      <c r="A34" s="88"/>
      <c r="B34" s="88" t="s">
        <v>65</v>
      </c>
      <c r="C34" s="88"/>
      <c r="D34" s="88"/>
      <c r="E34" s="104"/>
    </row>
  </sheetData>
  <mergeCells count="5">
    <mergeCell ref="A1:D1"/>
    <mergeCell ref="F5:G5"/>
    <mergeCell ref="F33:G33"/>
    <mergeCell ref="A2:A4"/>
    <mergeCell ref="C2:D2"/>
  </mergeCells>
  <hyperlinks>
    <hyperlink ref="F5" location="Indice!A1" display="Volver al Indice"/>
    <hyperlink ref="F33" location="Indice!A1" display="Volver al Indice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53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90.28125" style="1" customWidth="1"/>
    <col min="3" max="4" width="10.140625" style="1" customWidth="1"/>
    <col min="5" max="5" width="10.7109375" style="1" customWidth="1"/>
    <col min="6" max="6" width="10.140625" style="1" customWidth="1"/>
    <col min="7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30" customHeight="1" thickBot="1">
      <c r="A2" s="192"/>
      <c r="B2" s="94"/>
      <c r="C2" s="189" t="s">
        <v>71</v>
      </c>
      <c r="D2" s="190"/>
      <c r="E2" s="189" t="s">
        <v>61</v>
      </c>
      <c r="F2" s="190"/>
    </row>
    <row r="3" spans="1:6" ht="12.75">
      <c r="A3" s="192"/>
      <c r="B3" s="20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14.25" customHeight="1" thickBot="1">
      <c r="A4" s="193"/>
      <c r="B4" s="10"/>
      <c r="C4" s="11">
        <v>38892</v>
      </c>
      <c r="D4" s="12">
        <v>38898</v>
      </c>
      <c r="E4" s="11" t="s">
        <v>63</v>
      </c>
      <c r="F4" s="12">
        <v>39080</v>
      </c>
    </row>
    <row r="5" spans="1:9" ht="15.75" thickBot="1">
      <c r="A5" s="5">
        <v>1</v>
      </c>
      <c r="B5" s="49" t="s">
        <v>1</v>
      </c>
      <c r="C5" s="50">
        <v>4848</v>
      </c>
      <c r="D5" s="51">
        <v>392</v>
      </c>
      <c r="E5" s="50">
        <v>5759</v>
      </c>
      <c r="F5" s="51">
        <v>550</v>
      </c>
      <c r="H5" s="184" t="s">
        <v>77</v>
      </c>
      <c r="I5" s="185"/>
    </row>
    <row r="6" spans="1:6" ht="12.75">
      <c r="A6" s="5">
        <v>2</v>
      </c>
      <c r="B6" s="2" t="s">
        <v>2</v>
      </c>
      <c r="C6" s="3">
        <v>5199</v>
      </c>
      <c r="D6" s="4">
        <v>358</v>
      </c>
      <c r="E6" s="3">
        <v>7916</v>
      </c>
      <c r="F6" s="4">
        <v>506</v>
      </c>
    </row>
    <row r="7" spans="1:6" ht="12.75">
      <c r="A7" s="5">
        <v>3</v>
      </c>
      <c r="B7" s="2" t="s">
        <v>3</v>
      </c>
      <c r="C7" s="3">
        <v>18224</v>
      </c>
      <c r="D7" s="4">
        <v>1011</v>
      </c>
      <c r="E7" s="3">
        <v>24971</v>
      </c>
      <c r="F7" s="4">
        <v>1449</v>
      </c>
    </row>
    <row r="8" spans="1:6" ht="12.75">
      <c r="A8" s="5">
        <v>4</v>
      </c>
      <c r="B8" s="2" t="s">
        <v>4</v>
      </c>
      <c r="C8" s="3">
        <v>11139</v>
      </c>
      <c r="D8" s="4">
        <v>312</v>
      </c>
      <c r="E8" s="3">
        <v>16424</v>
      </c>
      <c r="F8" s="4">
        <v>526</v>
      </c>
    </row>
    <row r="9" spans="1:6" ht="12.75">
      <c r="A9" s="5">
        <v>5</v>
      </c>
      <c r="B9" s="2" t="s">
        <v>5</v>
      </c>
      <c r="C9" s="3">
        <v>18859</v>
      </c>
      <c r="D9" s="4">
        <v>881</v>
      </c>
      <c r="E9" s="3">
        <v>38968</v>
      </c>
      <c r="F9" s="4">
        <v>1267</v>
      </c>
    </row>
    <row r="10" spans="1:6" ht="12.75">
      <c r="A10" s="5">
        <v>6</v>
      </c>
      <c r="B10" s="2" t="s">
        <v>6</v>
      </c>
      <c r="C10" s="3">
        <v>1765</v>
      </c>
      <c r="D10" s="4">
        <v>1936</v>
      </c>
      <c r="E10" s="3">
        <v>2023</v>
      </c>
      <c r="F10" s="4">
        <v>2177</v>
      </c>
    </row>
    <row r="11" spans="1:6" ht="12.75">
      <c r="A11" s="5">
        <v>7</v>
      </c>
      <c r="B11" s="2" t="s">
        <v>7</v>
      </c>
      <c r="C11" s="3">
        <v>315064</v>
      </c>
      <c r="D11" s="4">
        <v>18401</v>
      </c>
      <c r="E11" s="3">
        <v>350524</v>
      </c>
      <c r="F11" s="4">
        <v>24175</v>
      </c>
    </row>
    <row r="12" spans="1:6" ht="12.75">
      <c r="A12" s="5">
        <v>8</v>
      </c>
      <c r="B12" s="2" t="s">
        <v>8</v>
      </c>
      <c r="C12" s="3">
        <v>8494</v>
      </c>
      <c r="D12" s="4">
        <v>1734</v>
      </c>
      <c r="E12" s="3">
        <v>12328</v>
      </c>
      <c r="F12" s="4">
        <v>2824</v>
      </c>
    </row>
    <row r="13" spans="1:6" ht="12.75">
      <c r="A13" s="5">
        <v>9</v>
      </c>
      <c r="B13" s="2" t="s">
        <v>9</v>
      </c>
      <c r="C13" s="3">
        <v>381</v>
      </c>
      <c r="D13" s="4">
        <v>15</v>
      </c>
      <c r="E13" s="3">
        <v>601</v>
      </c>
      <c r="F13" s="4">
        <v>25</v>
      </c>
    </row>
    <row r="14" spans="1:6" ht="12.75">
      <c r="A14" s="5">
        <v>10</v>
      </c>
      <c r="B14" s="2" t="s">
        <v>10</v>
      </c>
      <c r="C14" s="3">
        <v>279</v>
      </c>
      <c r="D14" s="4">
        <v>172</v>
      </c>
      <c r="E14" s="3">
        <v>498</v>
      </c>
      <c r="F14" s="4">
        <v>228</v>
      </c>
    </row>
    <row r="15" spans="1:6" ht="12.75">
      <c r="A15" s="5">
        <v>11</v>
      </c>
      <c r="B15" s="2" t="s">
        <v>11</v>
      </c>
      <c r="C15" s="3">
        <v>27083</v>
      </c>
      <c r="D15" s="4">
        <v>1673</v>
      </c>
      <c r="E15" s="3">
        <v>43264</v>
      </c>
      <c r="F15" s="4">
        <v>2458</v>
      </c>
    </row>
    <row r="16" spans="1:6" ht="12.75">
      <c r="A16" s="5">
        <v>12</v>
      </c>
      <c r="B16" s="2" t="s">
        <v>12</v>
      </c>
      <c r="C16" s="3">
        <v>1093</v>
      </c>
      <c r="D16" s="4">
        <v>193</v>
      </c>
      <c r="E16" s="3">
        <v>1635</v>
      </c>
      <c r="F16" s="4">
        <v>253</v>
      </c>
    </row>
    <row r="17" spans="1:6" ht="12.75">
      <c r="A17" s="5">
        <v>13</v>
      </c>
      <c r="B17" s="2" t="s">
        <v>13</v>
      </c>
      <c r="C17" s="3">
        <v>429</v>
      </c>
      <c r="D17" s="4">
        <v>38</v>
      </c>
      <c r="E17" s="3">
        <v>535</v>
      </c>
      <c r="F17" s="4">
        <v>58</v>
      </c>
    </row>
    <row r="18" spans="1:6" ht="12.75">
      <c r="A18" s="5">
        <v>14</v>
      </c>
      <c r="B18" s="2" t="s">
        <v>14</v>
      </c>
      <c r="C18" s="3">
        <v>1100</v>
      </c>
      <c r="D18" s="4">
        <v>120</v>
      </c>
      <c r="E18" s="3">
        <v>1495</v>
      </c>
      <c r="F18" s="4">
        <v>168</v>
      </c>
    </row>
    <row r="19" spans="1:6" ht="12.75">
      <c r="A19" s="5">
        <v>15</v>
      </c>
      <c r="B19" s="2" t="s">
        <v>15</v>
      </c>
      <c r="C19" s="3">
        <v>2193</v>
      </c>
      <c r="D19" s="4">
        <v>148</v>
      </c>
      <c r="E19" s="3">
        <v>3119</v>
      </c>
      <c r="F19" s="4">
        <v>238</v>
      </c>
    </row>
    <row r="20" spans="1:6" ht="12.75">
      <c r="A20" s="5">
        <v>16</v>
      </c>
      <c r="B20" s="2" t="s">
        <v>16</v>
      </c>
      <c r="C20" s="3">
        <v>1575</v>
      </c>
      <c r="D20" s="4">
        <v>285</v>
      </c>
      <c r="E20" s="3">
        <v>2403</v>
      </c>
      <c r="F20" s="4">
        <v>416</v>
      </c>
    </row>
    <row r="21" spans="1:6" ht="12.75">
      <c r="A21" s="5">
        <v>17</v>
      </c>
      <c r="B21" s="2" t="s">
        <v>17</v>
      </c>
      <c r="C21" s="3">
        <v>1241</v>
      </c>
      <c r="D21" s="4">
        <v>229</v>
      </c>
      <c r="E21" s="3">
        <v>1812</v>
      </c>
      <c r="F21" s="4">
        <v>354</v>
      </c>
    </row>
    <row r="22" spans="1:6" ht="12.75">
      <c r="A22" s="5">
        <v>18</v>
      </c>
      <c r="B22" s="2" t="s">
        <v>18</v>
      </c>
      <c r="C22" s="3">
        <v>190</v>
      </c>
      <c r="D22" s="4">
        <v>597</v>
      </c>
      <c r="E22" s="15">
        <v>8439</v>
      </c>
      <c r="F22" s="4">
        <v>771</v>
      </c>
    </row>
    <row r="23" spans="1:6" ht="12.75">
      <c r="A23" s="5">
        <v>19</v>
      </c>
      <c r="B23" s="2" t="s">
        <v>19</v>
      </c>
      <c r="C23" s="3">
        <v>378229</v>
      </c>
      <c r="D23" s="4">
        <v>11619</v>
      </c>
      <c r="E23" s="3">
        <v>564181</v>
      </c>
      <c r="F23" s="4">
        <v>17450</v>
      </c>
    </row>
    <row r="24" spans="1:6" ht="12.75">
      <c r="A24" s="5">
        <v>20</v>
      </c>
      <c r="B24" s="2" t="s">
        <v>20</v>
      </c>
      <c r="C24" s="3">
        <v>28779</v>
      </c>
      <c r="D24" s="4">
        <v>120</v>
      </c>
      <c r="E24" s="3">
        <v>42317</v>
      </c>
      <c r="F24" s="4">
        <v>177</v>
      </c>
    </row>
    <row r="25" spans="1:6" ht="12.75">
      <c r="A25" s="5">
        <v>21</v>
      </c>
      <c r="B25" s="2" t="s">
        <v>21</v>
      </c>
      <c r="C25" s="3">
        <v>994047</v>
      </c>
      <c r="D25" s="4">
        <v>34515</v>
      </c>
      <c r="E25" s="3">
        <v>1094478</v>
      </c>
      <c r="F25" s="4">
        <v>47263</v>
      </c>
    </row>
    <row r="26" spans="1:6" ht="12.75">
      <c r="A26" s="5">
        <v>22</v>
      </c>
      <c r="B26" s="2" t="s">
        <v>22</v>
      </c>
      <c r="C26" s="3">
        <v>1408</v>
      </c>
      <c r="D26" s="4">
        <v>317</v>
      </c>
      <c r="E26" s="3">
        <v>1935</v>
      </c>
      <c r="F26" s="4">
        <v>426</v>
      </c>
    </row>
    <row r="27" spans="1:6" ht="12.75">
      <c r="A27" s="5">
        <v>23</v>
      </c>
      <c r="B27" s="2" t="s">
        <v>23</v>
      </c>
      <c r="C27" s="3">
        <v>86081</v>
      </c>
      <c r="D27" s="4">
        <v>7870</v>
      </c>
      <c r="E27" s="3">
        <v>123961</v>
      </c>
      <c r="F27" s="4">
        <v>12687</v>
      </c>
    </row>
    <row r="28" spans="1:6" ht="12.75">
      <c r="A28" s="5">
        <v>24</v>
      </c>
      <c r="B28" s="2" t="s">
        <v>24</v>
      </c>
      <c r="C28" s="3">
        <v>26739</v>
      </c>
      <c r="D28" s="4">
        <v>508</v>
      </c>
      <c r="E28" s="3">
        <v>36193</v>
      </c>
      <c r="F28" s="4">
        <v>740</v>
      </c>
    </row>
    <row r="29" spans="1:6" ht="12.75">
      <c r="A29" s="5">
        <v>25</v>
      </c>
      <c r="B29" s="2" t="s">
        <v>25</v>
      </c>
      <c r="C29" s="3">
        <v>3575</v>
      </c>
      <c r="D29" s="4">
        <v>391</v>
      </c>
      <c r="E29" s="3">
        <v>4797</v>
      </c>
      <c r="F29" s="4">
        <v>624</v>
      </c>
    </row>
    <row r="30" spans="1:6" ht="13.5" thickBot="1">
      <c r="A30" s="5"/>
      <c r="B30" s="96" t="s">
        <v>66</v>
      </c>
      <c r="C30" s="7">
        <f>SUM(C5:C29)</f>
        <v>1938014</v>
      </c>
      <c r="D30" s="6">
        <f>SUM(D5:D29)</f>
        <v>83835</v>
      </c>
      <c r="E30" s="7">
        <f>SUM(E5:E29)</f>
        <v>2390576</v>
      </c>
      <c r="F30" s="6">
        <f>SUM(F5:F29)</f>
        <v>117810</v>
      </c>
    </row>
    <row r="31" spans="1:6" ht="12.75">
      <c r="A31" s="5">
        <v>26</v>
      </c>
      <c r="B31" s="97" t="s">
        <v>26</v>
      </c>
      <c r="C31" s="3"/>
      <c r="D31" s="4"/>
      <c r="E31" s="3">
        <v>9247</v>
      </c>
      <c r="F31" s="4">
        <v>461</v>
      </c>
    </row>
    <row r="32" spans="1:6" ht="12.75">
      <c r="A32" s="5">
        <v>27</v>
      </c>
      <c r="B32" s="98" t="s">
        <v>27</v>
      </c>
      <c r="C32" s="3"/>
      <c r="D32" s="4"/>
      <c r="E32" s="3">
        <v>4097</v>
      </c>
      <c r="F32" s="4">
        <v>71</v>
      </c>
    </row>
    <row r="33" spans="1:6" ht="12.75">
      <c r="A33" s="5">
        <v>28</v>
      </c>
      <c r="B33" s="98" t="s">
        <v>28</v>
      </c>
      <c r="C33" s="3"/>
      <c r="D33" s="4"/>
      <c r="E33" s="3">
        <v>1210</v>
      </c>
      <c r="F33" s="4">
        <v>465</v>
      </c>
    </row>
    <row r="34" spans="1:6" ht="12.75">
      <c r="A34" s="5">
        <v>29</v>
      </c>
      <c r="B34" s="98" t="s">
        <v>29</v>
      </c>
      <c r="C34" s="16"/>
      <c r="D34" s="17"/>
      <c r="E34" s="3">
        <v>73334</v>
      </c>
      <c r="F34" s="4">
        <v>293</v>
      </c>
    </row>
    <row r="35" spans="1:6" ht="12.75">
      <c r="A35" s="5">
        <v>30</v>
      </c>
      <c r="B35" s="98" t="s">
        <v>30</v>
      </c>
      <c r="C35" s="16"/>
      <c r="D35" s="17"/>
      <c r="E35" s="3">
        <v>2651</v>
      </c>
      <c r="F35" s="4">
        <v>258</v>
      </c>
    </row>
    <row r="36" spans="1:6" ht="12.75">
      <c r="A36" s="5">
        <v>31</v>
      </c>
      <c r="B36" s="98" t="s">
        <v>31</v>
      </c>
      <c r="C36" s="16"/>
      <c r="D36" s="17"/>
      <c r="E36" s="3">
        <v>4964</v>
      </c>
      <c r="F36" s="4">
        <v>376</v>
      </c>
    </row>
    <row r="37" spans="1:6" ht="12.75">
      <c r="A37" s="5">
        <v>32</v>
      </c>
      <c r="B37" s="98" t="s">
        <v>32</v>
      </c>
      <c r="C37" s="16"/>
      <c r="D37" s="17"/>
      <c r="E37" s="3">
        <v>652</v>
      </c>
      <c r="F37" s="4">
        <v>77</v>
      </c>
    </row>
    <row r="38" spans="1:6" ht="12.75">
      <c r="A38" s="5">
        <v>33</v>
      </c>
      <c r="B38" s="98" t="s">
        <v>33</v>
      </c>
      <c r="C38" s="16"/>
      <c r="D38" s="17"/>
      <c r="E38" s="3">
        <v>731</v>
      </c>
      <c r="F38" s="4">
        <v>39</v>
      </c>
    </row>
    <row r="39" spans="1:6" ht="12.75">
      <c r="A39" s="5">
        <v>34</v>
      </c>
      <c r="B39" s="98" t="s">
        <v>34</v>
      </c>
      <c r="C39" s="16"/>
      <c r="D39" s="17"/>
      <c r="E39" s="3">
        <v>111137</v>
      </c>
      <c r="F39" s="4">
        <v>14294</v>
      </c>
    </row>
    <row r="40" spans="1:6" ht="14.25" customHeight="1">
      <c r="A40" s="5">
        <v>35</v>
      </c>
      <c r="B40" s="98" t="s">
        <v>35</v>
      </c>
      <c r="C40" s="16"/>
      <c r="D40" s="17"/>
      <c r="E40" s="3">
        <v>2040</v>
      </c>
      <c r="F40" s="4">
        <v>132</v>
      </c>
    </row>
    <row r="41" spans="1:6" ht="12.75">
      <c r="A41" s="5">
        <v>36</v>
      </c>
      <c r="B41" s="98" t="s">
        <v>36</v>
      </c>
      <c r="C41" s="16"/>
      <c r="D41" s="17"/>
      <c r="E41" s="3">
        <v>9753</v>
      </c>
      <c r="F41" s="4">
        <v>34</v>
      </c>
    </row>
    <row r="42" spans="1:6" ht="12.75">
      <c r="A42" s="5">
        <v>37</v>
      </c>
      <c r="B42" s="98" t="s">
        <v>37</v>
      </c>
      <c r="C42" s="16"/>
      <c r="D42" s="17"/>
      <c r="E42" s="3">
        <v>4236</v>
      </c>
      <c r="F42" s="4">
        <v>264</v>
      </c>
    </row>
    <row r="43" spans="1:6" ht="12.75">
      <c r="A43" s="5">
        <v>38</v>
      </c>
      <c r="B43" s="98" t="s">
        <v>38</v>
      </c>
      <c r="C43" s="16"/>
      <c r="D43" s="17"/>
      <c r="E43" s="3">
        <v>25218</v>
      </c>
      <c r="F43" s="4">
        <v>606</v>
      </c>
    </row>
    <row r="44" spans="1:6" ht="12.75">
      <c r="A44" s="5">
        <v>39</v>
      </c>
      <c r="B44" s="98" t="s">
        <v>39</v>
      </c>
      <c r="C44" s="16"/>
      <c r="D44" s="17"/>
      <c r="E44" s="3">
        <v>20002</v>
      </c>
      <c r="F44" s="4">
        <v>2096</v>
      </c>
    </row>
    <row r="45" spans="1:6" ht="12.75">
      <c r="A45" s="5">
        <v>40</v>
      </c>
      <c r="B45" s="98" t="s">
        <v>40</v>
      </c>
      <c r="C45" s="16"/>
      <c r="D45" s="17"/>
      <c r="E45" s="3">
        <v>1133</v>
      </c>
      <c r="F45" s="4">
        <v>65</v>
      </c>
    </row>
    <row r="46" spans="1:6" ht="12.75">
      <c r="A46" s="5"/>
      <c r="B46" s="99" t="s">
        <v>68</v>
      </c>
      <c r="C46" s="22"/>
      <c r="D46" s="23"/>
      <c r="E46" s="7">
        <f>SUM(E31:E45)</f>
        <v>270405</v>
      </c>
      <c r="F46" s="6">
        <f>SUM(F31:F45)</f>
        <v>19531</v>
      </c>
    </row>
    <row r="47" spans="1:6" ht="12.75">
      <c r="A47" s="5"/>
      <c r="B47" s="99" t="s">
        <v>79</v>
      </c>
      <c r="C47" s="22"/>
      <c r="D47" s="23"/>
      <c r="E47" s="7">
        <f>+E46+E30</f>
        <v>2660981</v>
      </c>
      <c r="F47" s="6">
        <f>+F46+F30</f>
        <v>137341</v>
      </c>
    </row>
    <row r="48" spans="2:6" ht="13.5" thickBot="1">
      <c r="B48" s="102" t="s">
        <v>69</v>
      </c>
      <c r="C48" s="45">
        <f>C46+C30</f>
        <v>1938014</v>
      </c>
      <c r="D48" s="46">
        <f>D46+D30</f>
        <v>83835</v>
      </c>
      <c r="E48" s="45">
        <f>E46+E30</f>
        <v>2660981</v>
      </c>
      <c r="F48" s="46">
        <f>F46+F30</f>
        <v>137341</v>
      </c>
    </row>
    <row r="49" ht="12.75">
      <c r="B49" s="1" t="s">
        <v>59</v>
      </c>
    </row>
    <row r="50" ht="12.75">
      <c r="B50" s="1" t="s">
        <v>57</v>
      </c>
    </row>
    <row r="51" spans="2:6" ht="13.5" thickBot="1">
      <c r="B51" s="1" t="s">
        <v>73</v>
      </c>
      <c r="D51" s="103"/>
      <c r="E51" s="103"/>
      <c r="F51" s="103"/>
    </row>
    <row r="52" spans="4:9" ht="15.75" thickBot="1">
      <c r="D52" s="103"/>
      <c r="E52" s="191"/>
      <c r="F52" s="191"/>
      <c r="H52" s="184" t="s">
        <v>77</v>
      </c>
      <c r="I52" s="185"/>
    </row>
    <row r="53" spans="4:6" ht="12.75">
      <c r="D53" s="103"/>
      <c r="E53" s="103"/>
      <c r="F53" s="103"/>
    </row>
  </sheetData>
  <mergeCells count="7">
    <mergeCell ref="A1:F1"/>
    <mergeCell ref="E52:F52"/>
    <mergeCell ref="H52:I52"/>
    <mergeCell ref="H5:I5"/>
    <mergeCell ref="A2:A4"/>
    <mergeCell ref="C2:D2"/>
    <mergeCell ref="E2:F2"/>
  </mergeCells>
  <hyperlinks>
    <hyperlink ref="H52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68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85.140625" style="1" customWidth="1"/>
    <col min="3" max="4" width="10.140625" style="1" customWidth="1"/>
    <col min="5" max="5" width="10.28125" style="1" bestFit="1" customWidth="1"/>
    <col min="6" max="6" width="10.140625" style="1" bestFit="1" customWidth="1"/>
    <col min="7" max="7" width="11.421875" style="1" customWidth="1"/>
    <col min="8" max="9" width="11.421875" style="105" customWidth="1"/>
    <col min="10" max="16384" width="11.421875" style="1" customWidth="1"/>
  </cols>
  <sheetData>
    <row r="1" spans="1:6" ht="16.5" thickBot="1">
      <c r="A1" s="183" t="s">
        <v>176</v>
      </c>
      <c r="B1" s="183"/>
      <c r="C1" s="183"/>
      <c r="D1" s="183"/>
      <c r="E1" s="183"/>
      <c r="F1" s="183"/>
    </row>
    <row r="2" spans="1:6" ht="15.75" thickBot="1">
      <c r="A2" s="194"/>
      <c r="B2" s="75"/>
      <c r="C2" s="189" t="s">
        <v>72</v>
      </c>
      <c r="D2" s="190"/>
      <c r="E2" s="189" t="s">
        <v>62</v>
      </c>
      <c r="F2" s="190"/>
    </row>
    <row r="3" spans="1:6" ht="12.75">
      <c r="A3" s="194"/>
      <c r="B3" s="76" t="s">
        <v>0</v>
      </c>
      <c r="C3" s="8" t="s">
        <v>57</v>
      </c>
      <c r="D3" s="9" t="s">
        <v>58</v>
      </c>
      <c r="E3" s="8" t="s">
        <v>57</v>
      </c>
      <c r="F3" s="9" t="s">
        <v>58</v>
      </c>
    </row>
    <row r="4" spans="1:6" ht="26.25" thickBot="1">
      <c r="A4" s="195"/>
      <c r="B4" s="10"/>
      <c r="C4" s="11" t="s">
        <v>74</v>
      </c>
      <c r="D4" s="12">
        <v>39264</v>
      </c>
      <c r="E4" s="11">
        <v>39446</v>
      </c>
      <c r="F4" s="12">
        <v>39446</v>
      </c>
    </row>
    <row r="5" spans="1:9" ht="15.75" thickBot="1">
      <c r="A5" s="5">
        <v>1</v>
      </c>
      <c r="B5" s="77" t="s">
        <v>1</v>
      </c>
      <c r="C5" s="50">
        <v>7051</v>
      </c>
      <c r="D5" s="51">
        <v>697</v>
      </c>
      <c r="E5" s="52">
        <v>9309</v>
      </c>
      <c r="F5" s="53">
        <v>813</v>
      </c>
      <c r="H5" s="184" t="s">
        <v>77</v>
      </c>
      <c r="I5" s="185"/>
    </row>
    <row r="6" spans="1:6" ht="12.75">
      <c r="A6" s="5">
        <v>2</v>
      </c>
      <c r="B6" s="78" t="s">
        <v>2</v>
      </c>
      <c r="C6" s="3">
        <v>10529</v>
      </c>
      <c r="D6" s="4">
        <v>696</v>
      </c>
      <c r="E6" s="13">
        <v>17112</v>
      </c>
      <c r="F6" s="14">
        <v>843</v>
      </c>
    </row>
    <row r="7" spans="1:6" ht="12.75">
      <c r="A7" s="5">
        <v>3</v>
      </c>
      <c r="B7" s="78" t="s">
        <v>3</v>
      </c>
      <c r="C7" s="3">
        <v>30441</v>
      </c>
      <c r="D7" s="4">
        <v>1949</v>
      </c>
      <c r="E7" s="13">
        <v>39853</v>
      </c>
      <c r="F7" s="14">
        <v>2461</v>
      </c>
    </row>
    <row r="8" spans="1:6" ht="12.75">
      <c r="A8" s="5">
        <v>4</v>
      </c>
      <c r="B8" s="78" t="s">
        <v>4</v>
      </c>
      <c r="C8" s="3">
        <v>21575</v>
      </c>
      <c r="D8" s="4">
        <v>787</v>
      </c>
      <c r="E8" s="13">
        <v>29807</v>
      </c>
      <c r="F8" s="14">
        <v>1034</v>
      </c>
    </row>
    <row r="9" spans="1:6" ht="12.75">
      <c r="A9" s="5">
        <v>5</v>
      </c>
      <c r="B9" s="78" t="s">
        <v>5</v>
      </c>
      <c r="C9" s="3">
        <v>57188</v>
      </c>
      <c r="D9" s="4">
        <v>1617</v>
      </c>
      <c r="E9" s="13">
        <v>95153</v>
      </c>
      <c r="F9" s="14">
        <v>1943</v>
      </c>
    </row>
    <row r="10" spans="1:6" ht="12.75">
      <c r="A10" s="5">
        <v>6</v>
      </c>
      <c r="B10" s="78" t="s">
        <v>6</v>
      </c>
      <c r="C10" s="3">
        <v>2368</v>
      </c>
      <c r="D10" s="4">
        <v>2427</v>
      </c>
      <c r="E10" s="13">
        <v>2812</v>
      </c>
      <c r="F10" s="14">
        <v>2838</v>
      </c>
    </row>
    <row r="11" spans="1:6" ht="12.75">
      <c r="A11" s="5">
        <v>7</v>
      </c>
      <c r="B11" s="78" t="s">
        <v>7</v>
      </c>
      <c r="C11" s="3">
        <v>396181</v>
      </c>
      <c r="D11" s="4">
        <v>28301</v>
      </c>
      <c r="E11" s="13">
        <v>443628</v>
      </c>
      <c r="F11" s="14">
        <v>32253</v>
      </c>
    </row>
    <row r="12" spans="1:9" ht="12.75">
      <c r="A12" s="5">
        <v>8</v>
      </c>
      <c r="B12" s="78" t="s">
        <v>8</v>
      </c>
      <c r="C12" s="3">
        <v>15918</v>
      </c>
      <c r="D12" s="4">
        <v>3827</v>
      </c>
      <c r="E12" s="13">
        <v>23064</v>
      </c>
      <c r="F12" s="14">
        <v>4823</v>
      </c>
      <c r="I12" s="1"/>
    </row>
    <row r="13" spans="1:6" ht="12.75">
      <c r="A13" s="5">
        <v>9</v>
      </c>
      <c r="B13" s="78" t="s">
        <v>9</v>
      </c>
      <c r="C13" s="3">
        <v>791</v>
      </c>
      <c r="D13" s="4">
        <v>42</v>
      </c>
      <c r="E13" s="13">
        <v>1288</v>
      </c>
      <c r="F13" s="14">
        <v>61</v>
      </c>
    </row>
    <row r="14" spans="1:6" ht="12.75">
      <c r="A14" s="5">
        <v>10</v>
      </c>
      <c r="B14" s="78" t="s">
        <v>10</v>
      </c>
      <c r="C14" s="3">
        <v>627</v>
      </c>
      <c r="D14" s="4">
        <v>303</v>
      </c>
      <c r="E14" s="13">
        <v>911</v>
      </c>
      <c r="F14" s="14">
        <v>357</v>
      </c>
    </row>
    <row r="15" spans="1:6" ht="12.75">
      <c r="A15" s="5">
        <v>11</v>
      </c>
      <c r="B15" s="78" t="s">
        <v>11</v>
      </c>
      <c r="C15" s="3">
        <v>58162</v>
      </c>
      <c r="D15" s="4">
        <v>3194</v>
      </c>
      <c r="E15" s="13">
        <v>87911</v>
      </c>
      <c r="F15" s="14">
        <v>4112</v>
      </c>
    </row>
    <row r="16" spans="1:6" ht="12.75">
      <c r="A16" s="5">
        <v>12</v>
      </c>
      <c r="B16" s="78" t="s">
        <v>12</v>
      </c>
      <c r="C16" s="3">
        <v>2081</v>
      </c>
      <c r="D16" s="4">
        <v>321</v>
      </c>
      <c r="E16" s="13">
        <v>3245</v>
      </c>
      <c r="F16" s="14">
        <v>371</v>
      </c>
    </row>
    <row r="17" spans="1:6" ht="12.75">
      <c r="A17" s="5">
        <v>13</v>
      </c>
      <c r="B17" s="78" t="s">
        <v>13</v>
      </c>
      <c r="C17" s="3">
        <v>680</v>
      </c>
      <c r="D17" s="4">
        <v>72</v>
      </c>
      <c r="E17" s="13">
        <v>895</v>
      </c>
      <c r="F17" s="14">
        <v>79</v>
      </c>
    </row>
    <row r="18" spans="1:6" ht="12.75">
      <c r="A18" s="5">
        <v>14</v>
      </c>
      <c r="B18" s="78" t="s">
        <v>14</v>
      </c>
      <c r="C18" s="3">
        <v>1921</v>
      </c>
      <c r="D18" s="4">
        <v>238</v>
      </c>
      <c r="E18" s="13">
        <v>2464</v>
      </c>
      <c r="F18" s="14">
        <v>279</v>
      </c>
    </row>
    <row r="19" spans="1:6" ht="12.75">
      <c r="A19" s="5">
        <v>15</v>
      </c>
      <c r="B19" s="78" t="s">
        <v>15</v>
      </c>
      <c r="C19" s="3">
        <v>4031</v>
      </c>
      <c r="D19" s="4">
        <v>359</v>
      </c>
      <c r="E19" s="13">
        <v>5596</v>
      </c>
      <c r="F19" s="14">
        <v>490</v>
      </c>
    </row>
    <row r="20" spans="1:6" ht="12.75">
      <c r="A20" s="5">
        <v>16</v>
      </c>
      <c r="B20" s="78" t="s">
        <v>16</v>
      </c>
      <c r="C20" s="3">
        <v>3028</v>
      </c>
      <c r="D20" s="4">
        <v>515</v>
      </c>
      <c r="E20" s="13">
        <v>3930</v>
      </c>
      <c r="F20" s="14">
        <v>610</v>
      </c>
    </row>
    <row r="21" spans="1:6" ht="12.75">
      <c r="A21" s="5">
        <v>17</v>
      </c>
      <c r="B21" s="78" t="s">
        <v>17</v>
      </c>
      <c r="C21" s="3">
        <v>2300</v>
      </c>
      <c r="D21" s="4">
        <v>457</v>
      </c>
      <c r="E21" s="13">
        <v>3099</v>
      </c>
      <c r="F21" s="14">
        <v>567</v>
      </c>
    </row>
    <row r="22" spans="1:6" ht="12.75">
      <c r="A22" s="5">
        <v>18</v>
      </c>
      <c r="B22" s="78" t="s">
        <v>18</v>
      </c>
      <c r="C22" s="3">
        <v>327</v>
      </c>
      <c r="D22" s="4">
        <v>913</v>
      </c>
      <c r="E22" s="13">
        <v>8929</v>
      </c>
      <c r="F22" s="14">
        <v>1094</v>
      </c>
    </row>
    <row r="23" spans="1:6" ht="12.75">
      <c r="A23" s="5">
        <v>19</v>
      </c>
      <c r="B23" s="78" t="s">
        <v>19</v>
      </c>
      <c r="C23" s="3">
        <v>660223</v>
      </c>
      <c r="D23" s="4">
        <v>21624</v>
      </c>
      <c r="E23" s="13">
        <v>870634</v>
      </c>
      <c r="F23" s="14">
        <v>26956</v>
      </c>
    </row>
    <row r="24" spans="1:6" ht="12.75">
      <c r="A24" s="5">
        <v>20</v>
      </c>
      <c r="B24" s="78" t="s">
        <v>20</v>
      </c>
      <c r="C24" s="3">
        <v>49769</v>
      </c>
      <c r="D24" s="4">
        <v>220</v>
      </c>
      <c r="E24" s="13">
        <v>65554</v>
      </c>
      <c r="F24" s="14">
        <v>270</v>
      </c>
    </row>
    <row r="25" spans="1:6" ht="12.75">
      <c r="A25" s="5">
        <v>21</v>
      </c>
      <c r="B25" s="78" t="s">
        <v>21</v>
      </c>
      <c r="C25" s="3">
        <v>1211159</v>
      </c>
      <c r="D25" s="4">
        <v>56685</v>
      </c>
      <c r="E25" s="13">
        <v>1352612</v>
      </c>
      <c r="F25" s="14">
        <v>66367</v>
      </c>
    </row>
    <row r="26" spans="1:6" ht="12.75">
      <c r="A26" s="5">
        <v>22</v>
      </c>
      <c r="B26" s="78" t="s">
        <v>22</v>
      </c>
      <c r="C26" s="3">
        <v>2319</v>
      </c>
      <c r="D26" s="4">
        <v>530</v>
      </c>
      <c r="E26" s="13">
        <v>2795</v>
      </c>
      <c r="F26" s="14">
        <v>640</v>
      </c>
    </row>
    <row r="27" spans="1:6" ht="12.75">
      <c r="A27" s="5">
        <v>23</v>
      </c>
      <c r="B27" s="78" t="s">
        <v>23</v>
      </c>
      <c r="C27" s="3">
        <v>145538</v>
      </c>
      <c r="D27" s="4">
        <v>18389</v>
      </c>
      <c r="E27" s="13">
        <v>185485</v>
      </c>
      <c r="F27" s="14">
        <v>24301</v>
      </c>
    </row>
    <row r="28" spans="1:6" ht="12.75">
      <c r="A28" s="5">
        <v>24</v>
      </c>
      <c r="B28" s="78" t="s">
        <v>24</v>
      </c>
      <c r="C28" s="3">
        <v>44634</v>
      </c>
      <c r="D28" s="4">
        <v>1382</v>
      </c>
      <c r="E28" s="13">
        <v>54618</v>
      </c>
      <c r="F28" s="14">
        <v>1346</v>
      </c>
    </row>
    <row r="29" spans="1:6" ht="12.75">
      <c r="A29" s="5">
        <v>25</v>
      </c>
      <c r="B29" s="78" t="s">
        <v>25</v>
      </c>
      <c r="C29" s="3">
        <v>6334</v>
      </c>
      <c r="D29" s="4">
        <v>838</v>
      </c>
      <c r="E29" s="13">
        <v>8397</v>
      </c>
      <c r="F29" s="14">
        <v>1061</v>
      </c>
    </row>
    <row r="30" spans="1:6" ht="12.75">
      <c r="A30" s="5"/>
      <c r="B30" s="79" t="s">
        <v>66</v>
      </c>
      <c r="C30" s="7">
        <f>SUM(C5:C29)</f>
        <v>2735175</v>
      </c>
      <c r="D30" s="6">
        <f>SUM(D5:D29)</f>
        <v>146383</v>
      </c>
      <c r="E30" s="24">
        <f>SUM(E5:E29)</f>
        <v>3319101</v>
      </c>
      <c r="F30" s="33">
        <f>SUM(F5:F29)</f>
        <v>175969</v>
      </c>
    </row>
    <row r="31" spans="1:6" ht="12.75">
      <c r="A31" s="5">
        <v>26</v>
      </c>
      <c r="B31" s="78" t="s">
        <v>26</v>
      </c>
      <c r="C31" s="3">
        <v>16577</v>
      </c>
      <c r="D31" s="4">
        <v>925</v>
      </c>
      <c r="E31" s="3">
        <v>26836</v>
      </c>
      <c r="F31" s="4">
        <v>1411</v>
      </c>
    </row>
    <row r="32" spans="1:6" ht="12.75">
      <c r="A32" s="5">
        <v>27</v>
      </c>
      <c r="B32" s="78" t="s">
        <v>27</v>
      </c>
      <c r="C32" s="3">
        <v>8006</v>
      </c>
      <c r="D32" s="4">
        <v>146</v>
      </c>
      <c r="E32" s="13">
        <v>15194</v>
      </c>
      <c r="F32" s="14">
        <v>190</v>
      </c>
    </row>
    <row r="33" spans="1:6" ht="12.75">
      <c r="A33" s="5">
        <v>28</v>
      </c>
      <c r="B33" s="78" t="s">
        <v>28</v>
      </c>
      <c r="C33" s="3">
        <v>2751</v>
      </c>
      <c r="D33" s="4">
        <v>771</v>
      </c>
      <c r="E33" s="13">
        <v>4906</v>
      </c>
      <c r="F33" s="14">
        <v>987</v>
      </c>
    </row>
    <row r="34" spans="1:6" ht="12.75">
      <c r="A34" s="5">
        <v>29</v>
      </c>
      <c r="B34" s="78" t="s">
        <v>29</v>
      </c>
      <c r="C34" s="3">
        <v>127006</v>
      </c>
      <c r="D34" s="4">
        <v>608</v>
      </c>
      <c r="E34" s="13">
        <v>195640</v>
      </c>
      <c r="F34" s="14">
        <v>962</v>
      </c>
    </row>
    <row r="35" spans="1:6" ht="12.75">
      <c r="A35" s="5">
        <v>30</v>
      </c>
      <c r="B35" s="78" t="s">
        <v>30</v>
      </c>
      <c r="C35" s="3">
        <v>5672</v>
      </c>
      <c r="D35" s="4">
        <v>479</v>
      </c>
      <c r="E35" s="13">
        <v>10813</v>
      </c>
      <c r="F35" s="14">
        <v>679</v>
      </c>
    </row>
    <row r="36" spans="1:6" ht="12.75">
      <c r="A36" s="5">
        <v>31</v>
      </c>
      <c r="B36" s="78" t="s">
        <v>31</v>
      </c>
      <c r="C36" s="3">
        <v>9645</v>
      </c>
      <c r="D36" s="4">
        <v>630</v>
      </c>
      <c r="E36" s="13">
        <v>18987</v>
      </c>
      <c r="F36" s="14">
        <v>867</v>
      </c>
    </row>
    <row r="37" spans="1:6" ht="12.75">
      <c r="A37" s="5">
        <v>32</v>
      </c>
      <c r="B37" s="78" t="s">
        <v>32</v>
      </c>
      <c r="C37" s="3">
        <v>1254</v>
      </c>
      <c r="D37" s="4">
        <v>145</v>
      </c>
      <c r="E37" s="13">
        <v>2242</v>
      </c>
      <c r="F37" s="14">
        <v>220</v>
      </c>
    </row>
    <row r="38" spans="1:6" ht="12.75">
      <c r="A38" s="5">
        <v>33</v>
      </c>
      <c r="B38" s="78" t="s">
        <v>33</v>
      </c>
      <c r="C38" s="3">
        <v>848</v>
      </c>
      <c r="D38" s="4">
        <v>54</v>
      </c>
      <c r="E38" s="13">
        <v>1076</v>
      </c>
      <c r="F38" s="14">
        <v>67</v>
      </c>
    </row>
    <row r="39" spans="1:6" ht="12.75">
      <c r="A39" s="5">
        <v>34</v>
      </c>
      <c r="B39" s="78" t="s">
        <v>34</v>
      </c>
      <c r="C39" s="3">
        <v>178884</v>
      </c>
      <c r="D39" s="4">
        <v>24656</v>
      </c>
      <c r="E39" s="13">
        <v>285346</v>
      </c>
      <c r="F39" s="14">
        <v>35667</v>
      </c>
    </row>
    <row r="40" spans="1:6" ht="12.75">
      <c r="A40" s="5">
        <v>35</v>
      </c>
      <c r="B40" s="78" t="s">
        <v>35</v>
      </c>
      <c r="C40" s="3">
        <v>3637</v>
      </c>
      <c r="D40" s="4">
        <v>239</v>
      </c>
      <c r="E40" s="3">
        <v>6185</v>
      </c>
      <c r="F40" s="4">
        <v>318</v>
      </c>
    </row>
    <row r="41" spans="1:6" ht="12.75">
      <c r="A41" s="5">
        <v>36</v>
      </c>
      <c r="B41" s="78" t="s">
        <v>36</v>
      </c>
      <c r="C41" s="3">
        <v>22037</v>
      </c>
      <c r="D41" s="4">
        <v>74</v>
      </c>
      <c r="E41" s="13">
        <v>44189</v>
      </c>
      <c r="F41" s="14">
        <v>143</v>
      </c>
    </row>
    <row r="42" spans="1:6" ht="12.75">
      <c r="A42" s="5">
        <v>37</v>
      </c>
      <c r="B42" s="78" t="s">
        <v>37</v>
      </c>
      <c r="C42" s="3">
        <v>8450</v>
      </c>
      <c r="D42" s="4">
        <v>500</v>
      </c>
      <c r="E42" s="3">
        <v>16572</v>
      </c>
      <c r="F42" s="4">
        <v>727</v>
      </c>
    </row>
    <row r="43" spans="1:6" ht="12.75">
      <c r="A43" s="5">
        <v>38</v>
      </c>
      <c r="B43" s="78" t="s">
        <v>38</v>
      </c>
      <c r="C43" s="3">
        <v>37366</v>
      </c>
      <c r="D43" s="4">
        <v>1029</v>
      </c>
      <c r="E43" s="3">
        <v>56527</v>
      </c>
      <c r="F43" s="4">
        <v>1374</v>
      </c>
    </row>
    <row r="44" spans="1:6" ht="12.75">
      <c r="A44" s="5">
        <v>39</v>
      </c>
      <c r="B44" s="78" t="s">
        <v>39</v>
      </c>
      <c r="C44" s="3">
        <v>32109</v>
      </c>
      <c r="D44" s="4">
        <v>4070</v>
      </c>
      <c r="E44" s="13">
        <v>51237</v>
      </c>
      <c r="F44" s="14">
        <v>5407</v>
      </c>
    </row>
    <row r="45" spans="1:6" ht="12.75">
      <c r="A45" s="5">
        <v>40</v>
      </c>
      <c r="B45" s="78" t="s">
        <v>40</v>
      </c>
      <c r="C45" s="3">
        <v>2177</v>
      </c>
      <c r="D45" s="4">
        <v>168</v>
      </c>
      <c r="E45" s="13">
        <v>3654</v>
      </c>
      <c r="F45" s="14">
        <v>229</v>
      </c>
    </row>
    <row r="46" spans="1:6" ht="12.75">
      <c r="A46" s="5"/>
      <c r="B46" s="79" t="s">
        <v>68</v>
      </c>
      <c r="C46" s="7">
        <f>SUM(C31:C45)</f>
        <v>456419</v>
      </c>
      <c r="D46" s="6">
        <f>SUM(D31:D45)</f>
        <v>34494</v>
      </c>
      <c r="E46" s="7">
        <f>SUM(E31:E45)</f>
        <v>739404</v>
      </c>
      <c r="F46" s="6">
        <f>SUM(F31:F45)</f>
        <v>49248</v>
      </c>
    </row>
    <row r="47" spans="1:6" ht="12.75">
      <c r="A47" s="5"/>
      <c r="B47" s="79" t="s">
        <v>67</v>
      </c>
      <c r="C47" s="7">
        <f>+C46+C30</f>
        <v>3191594</v>
      </c>
      <c r="D47" s="6">
        <f>+D46+D30</f>
        <v>180877</v>
      </c>
      <c r="E47" s="7">
        <f>+E46+E30</f>
        <v>4058505</v>
      </c>
      <c r="F47" s="6">
        <f>+F46+F30</f>
        <v>225217</v>
      </c>
    </row>
    <row r="48" spans="1:6" ht="16.5" customHeight="1">
      <c r="A48" s="5">
        <v>41</v>
      </c>
      <c r="B48" s="78" t="s">
        <v>41</v>
      </c>
      <c r="C48" s="16"/>
      <c r="D48" s="17"/>
      <c r="E48" s="3">
        <v>14400</v>
      </c>
      <c r="F48" s="4">
        <v>627</v>
      </c>
    </row>
    <row r="49" spans="1:6" ht="12.75">
      <c r="A49" s="5">
        <v>42</v>
      </c>
      <c r="B49" s="78" t="s">
        <v>42</v>
      </c>
      <c r="C49" s="16"/>
      <c r="D49" s="17"/>
      <c r="E49" s="3">
        <v>267</v>
      </c>
      <c r="F49" s="4">
        <v>24</v>
      </c>
    </row>
    <row r="50" spans="1:6" ht="14.25" customHeight="1">
      <c r="A50" s="5">
        <v>43</v>
      </c>
      <c r="B50" s="78" t="s">
        <v>43</v>
      </c>
      <c r="C50" s="16"/>
      <c r="D50" s="17"/>
      <c r="E50" s="3">
        <v>499</v>
      </c>
      <c r="F50" s="4">
        <v>47</v>
      </c>
    </row>
    <row r="51" spans="1:6" ht="12.75">
      <c r="A51" s="5">
        <v>44</v>
      </c>
      <c r="B51" s="78" t="s">
        <v>44</v>
      </c>
      <c r="C51" s="16"/>
      <c r="D51" s="17"/>
      <c r="E51" s="13">
        <v>1695</v>
      </c>
      <c r="F51" s="14">
        <v>348</v>
      </c>
    </row>
    <row r="52" spans="1:6" ht="12.75">
      <c r="A52" s="5">
        <v>45</v>
      </c>
      <c r="B52" s="78" t="s">
        <v>45</v>
      </c>
      <c r="C52" s="16"/>
      <c r="D52" s="17"/>
      <c r="E52" s="13">
        <v>710</v>
      </c>
      <c r="F52" s="14">
        <v>82</v>
      </c>
    </row>
    <row r="53" spans="1:6" ht="12.75">
      <c r="A53" s="5">
        <v>46</v>
      </c>
      <c r="B53" s="78" t="s">
        <v>46</v>
      </c>
      <c r="C53" s="16"/>
      <c r="D53" s="17"/>
      <c r="E53" s="13">
        <v>215320</v>
      </c>
      <c r="F53" s="14">
        <v>4652</v>
      </c>
    </row>
    <row r="54" spans="1:6" ht="12.75">
      <c r="A54" s="5">
        <v>47</v>
      </c>
      <c r="B54" s="78" t="s">
        <v>47</v>
      </c>
      <c r="C54" s="16"/>
      <c r="D54" s="17"/>
      <c r="E54" s="13">
        <v>9213</v>
      </c>
      <c r="F54" s="14">
        <v>382</v>
      </c>
    </row>
    <row r="55" spans="1:6" ht="12.75">
      <c r="A55" s="5">
        <v>48</v>
      </c>
      <c r="B55" s="78" t="s">
        <v>48</v>
      </c>
      <c r="C55" s="16"/>
      <c r="D55" s="17"/>
      <c r="E55" s="13">
        <v>555</v>
      </c>
      <c r="F55" s="14">
        <v>29</v>
      </c>
    </row>
    <row r="56" spans="1:6" ht="12.75">
      <c r="A56" s="5">
        <v>49</v>
      </c>
      <c r="B56" s="78" t="s">
        <v>49</v>
      </c>
      <c r="C56" s="16"/>
      <c r="D56" s="17"/>
      <c r="E56" s="3">
        <v>2279</v>
      </c>
      <c r="F56" s="4">
        <v>25</v>
      </c>
    </row>
    <row r="57" spans="1:6" ht="12.75">
      <c r="A57" s="5">
        <v>50</v>
      </c>
      <c r="B57" s="78" t="s">
        <v>50</v>
      </c>
      <c r="C57" s="16"/>
      <c r="D57" s="17"/>
      <c r="E57" s="13">
        <v>4611</v>
      </c>
      <c r="F57" s="14">
        <v>16</v>
      </c>
    </row>
    <row r="58" spans="1:6" ht="12.75">
      <c r="A58" s="5">
        <v>51</v>
      </c>
      <c r="B58" s="78" t="s">
        <v>51</v>
      </c>
      <c r="C58" s="16"/>
      <c r="D58" s="17"/>
      <c r="E58" s="13">
        <v>324</v>
      </c>
      <c r="F58" s="14">
        <v>17</v>
      </c>
    </row>
    <row r="59" spans="1:6" ht="12.75">
      <c r="A59" s="5">
        <v>52</v>
      </c>
      <c r="B59" s="78" t="s">
        <v>52</v>
      </c>
      <c r="C59" s="16"/>
      <c r="D59" s="17"/>
      <c r="E59" s="13">
        <v>9043</v>
      </c>
      <c r="F59" s="14">
        <v>774</v>
      </c>
    </row>
    <row r="60" spans="1:6" ht="12.75">
      <c r="A60" s="5">
        <v>53</v>
      </c>
      <c r="B60" s="78" t="s">
        <v>53</v>
      </c>
      <c r="C60" s="16"/>
      <c r="D60" s="17"/>
      <c r="E60" s="3">
        <v>1227</v>
      </c>
      <c r="F60" s="4">
        <v>49</v>
      </c>
    </row>
    <row r="61" spans="1:6" ht="12.75">
      <c r="A61" s="5">
        <v>54</v>
      </c>
      <c r="B61" s="78" t="s">
        <v>54</v>
      </c>
      <c r="C61" s="16"/>
      <c r="D61" s="17"/>
      <c r="E61" s="13">
        <v>24429</v>
      </c>
      <c r="F61" s="14">
        <v>81</v>
      </c>
    </row>
    <row r="62" spans="1:6" ht="12.75">
      <c r="A62" s="5">
        <v>55</v>
      </c>
      <c r="B62" s="78" t="s">
        <v>55</v>
      </c>
      <c r="C62" s="16"/>
      <c r="D62" s="17"/>
      <c r="E62" s="13">
        <v>390</v>
      </c>
      <c r="F62" s="14">
        <v>12</v>
      </c>
    </row>
    <row r="63" spans="1:6" ht="13.5" thickBot="1">
      <c r="A63" s="5">
        <v>56</v>
      </c>
      <c r="B63" s="80" t="s">
        <v>56</v>
      </c>
      <c r="C63" s="37"/>
      <c r="D63" s="38"/>
      <c r="E63" s="41">
        <v>9392</v>
      </c>
      <c r="F63" s="42">
        <v>665</v>
      </c>
    </row>
    <row r="64" spans="1:6" ht="13.5" thickBot="1">
      <c r="A64" s="25"/>
      <c r="B64" s="81" t="s">
        <v>70</v>
      </c>
      <c r="C64" s="47"/>
      <c r="D64" s="47"/>
      <c r="E64" s="18">
        <f>SUM(E48:E63)</f>
        <v>294354</v>
      </c>
      <c r="F64" s="19">
        <f>SUM(F48:F63)</f>
        <v>7830</v>
      </c>
    </row>
    <row r="65" spans="2:6" ht="13.5" thickBot="1">
      <c r="B65" s="82" t="s">
        <v>69</v>
      </c>
      <c r="C65" s="45">
        <f>C64+C46+C30</f>
        <v>3191594</v>
      </c>
      <c r="D65" s="46">
        <f>D64+D46+D30</f>
        <v>180877</v>
      </c>
      <c r="E65" s="45">
        <f>E64+E46+E30</f>
        <v>4352859</v>
      </c>
      <c r="F65" s="46">
        <f>F64+F46+F30</f>
        <v>233047</v>
      </c>
    </row>
    <row r="66" ht="12.75">
      <c r="B66" s="1" t="s">
        <v>59</v>
      </c>
    </row>
    <row r="67" ht="13.5" thickBot="1">
      <c r="B67" s="1" t="s">
        <v>57</v>
      </c>
    </row>
    <row r="68" spans="2:9" ht="15.75" thickBot="1">
      <c r="B68" s="1" t="s">
        <v>73</v>
      </c>
      <c r="H68" s="184" t="s">
        <v>77</v>
      </c>
      <c r="I68" s="185"/>
    </row>
  </sheetData>
  <mergeCells count="6">
    <mergeCell ref="H68:I68"/>
    <mergeCell ref="H5:I5"/>
    <mergeCell ref="A1:F1"/>
    <mergeCell ref="A2:A4"/>
    <mergeCell ref="C2:D2"/>
    <mergeCell ref="E2:F2"/>
  </mergeCells>
  <hyperlinks>
    <hyperlink ref="H68" location="Indice!A1" display="Volver al Indice"/>
    <hyperlink ref="H5" location="Indice!A1" display="Volver al 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N69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51"/>
      <c r="F1" s="151"/>
    </row>
    <row r="2" spans="1:6" ht="30" customHeight="1" thickBot="1">
      <c r="A2" s="198"/>
      <c r="B2" s="74"/>
      <c r="C2" s="197" t="s">
        <v>75</v>
      </c>
      <c r="D2" s="190"/>
      <c r="E2" s="197" t="s">
        <v>177</v>
      </c>
      <c r="F2" s="190"/>
    </row>
    <row r="3" spans="1:6" ht="12.75">
      <c r="A3" s="199"/>
      <c r="B3" s="20" t="s">
        <v>0</v>
      </c>
      <c r="C3" s="48" t="s">
        <v>57</v>
      </c>
      <c r="D3" s="9" t="s">
        <v>58</v>
      </c>
      <c r="E3" s="48" t="s">
        <v>57</v>
      </c>
      <c r="F3" s="9" t="s">
        <v>58</v>
      </c>
    </row>
    <row r="4" spans="1:6" ht="14.25" customHeight="1" thickBot="1">
      <c r="A4" s="200"/>
      <c r="B4" s="109"/>
      <c r="C4" s="55">
        <v>39628</v>
      </c>
      <c r="D4" s="12">
        <v>39628</v>
      </c>
      <c r="E4" s="55">
        <v>39817</v>
      </c>
      <c r="F4" s="12">
        <v>39817</v>
      </c>
    </row>
    <row r="5" spans="1:9" ht="15.75" thickBot="1">
      <c r="A5" s="152">
        <v>1</v>
      </c>
      <c r="B5" s="110" t="s">
        <v>1</v>
      </c>
      <c r="C5" s="54">
        <v>10890</v>
      </c>
      <c r="D5" s="53">
        <v>881</v>
      </c>
      <c r="E5" s="54">
        <v>12674</v>
      </c>
      <c r="F5" s="53">
        <v>1142</v>
      </c>
      <c r="H5" s="184" t="s">
        <v>77</v>
      </c>
      <c r="I5" s="185"/>
    </row>
    <row r="6" spans="1:6" ht="12.75">
      <c r="A6" s="152">
        <v>2</v>
      </c>
      <c r="B6" s="98" t="s">
        <v>2</v>
      </c>
      <c r="C6" s="34">
        <v>18010</v>
      </c>
      <c r="D6" s="14">
        <v>929</v>
      </c>
      <c r="E6" s="34">
        <v>24604</v>
      </c>
      <c r="F6" s="14">
        <v>1196</v>
      </c>
    </row>
    <row r="7" spans="1:6" ht="12.75">
      <c r="A7" s="152">
        <v>3</v>
      </c>
      <c r="B7" s="98" t="s">
        <v>3</v>
      </c>
      <c r="C7" s="34">
        <v>47385</v>
      </c>
      <c r="D7" s="14">
        <v>3037</v>
      </c>
      <c r="E7" s="34">
        <v>54648</v>
      </c>
      <c r="F7" s="14">
        <v>3903</v>
      </c>
    </row>
    <row r="8" spans="1:6" ht="12.75">
      <c r="A8" s="152">
        <v>4</v>
      </c>
      <c r="B8" s="98" t="s">
        <v>4</v>
      </c>
      <c r="C8" s="34">
        <v>36240</v>
      </c>
      <c r="D8" s="14">
        <v>1319</v>
      </c>
      <c r="E8" s="34">
        <v>43341</v>
      </c>
      <c r="F8" s="14">
        <v>1921</v>
      </c>
    </row>
    <row r="9" spans="1:6" ht="12.75">
      <c r="A9" s="152">
        <v>5</v>
      </c>
      <c r="B9" s="98" t="s">
        <v>5</v>
      </c>
      <c r="C9" s="34">
        <v>136206</v>
      </c>
      <c r="D9" s="14">
        <v>2126</v>
      </c>
      <c r="E9" s="34">
        <v>179070</v>
      </c>
      <c r="F9" s="14">
        <v>2968</v>
      </c>
    </row>
    <row r="10" spans="1:6" ht="12.75">
      <c r="A10" s="152">
        <v>6</v>
      </c>
      <c r="B10" s="98" t="s">
        <v>6</v>
      </c>
      <c r="C10" s="34">
        <v>3241</v>
      </c>
      <c r="D10" s="14">
        <v>3214</v>
      </c>
      <c r="E10" s="34">
        <v>3676</v>
      </c>
      <c r="F10" s="14">
        <v>3717</v>
      </c>
    </row>
    <row r="11" spans="1:6" ht="12.75">
      <c r="A11" s="152">
        <v>7</v>
      </c>
      <c r="B11" s="98" t="s">
        <v>7</v>
      </c>
      <c r="C11" s="34">
        <v>486716</v>
      </c>
      <c r="D11" s="14">
        <v>35717</v>
      </c>
      <c r="E11" s="156">
        <v>518704</v>
      </c>
      <c r="F11" s="14">
        <v>41099</v>
      </c>
    </row>
    <row r="12" spans="1:6" ht="12.75">
      <c r="A12" s="152">
        <v>8</v>
      </c>
      <c r="B12" s="98" t="s">
        <v>8</v>
      </c>
      <c r="C12" s="34">
        <v>26178</v>
      </c>
      <c r="D12" s="14">
        <v>5937</v>
      </c>
      <c r="E12" s="34">
        <v>32817</v>
      </c>
      <c r="F12" s="14">
        <v>7431</v>
      </c>
    </row>
    <row r="13" spans="1:6" ht="12.75">
      <c r="A13" s="152">
        <v>9</v>
      </c>
      <c r="B13" s="98" t="s">
        <v>9</v>
      </c>
      <c r="C13" s="34">
        <v>1370</v>
      </c>
      <c r="D13" s="14">
        <v>82</v>
      </c>
      <c r="E13" s="34">
        <v>2052</v>
      </c>
      <c r="F13" s="14">
        <v>111</v>
      </c>
    </row>
    <row r="14" spans="1:6" ht="12.75">
      <c r="A14" s="152">
        <v>10</v>
      </c>
      <c r="B14" s="98" t="s">
        <v>10</v>
      </c>
      <c r="C14" s="34">
        <v>1128</v>
      </c>
      <c r="D14" s="14">
        <v>365</v>
      </c>
      <c r="E14" s="34">
        <v>2110</v>
      </c>
      <c r="F14" s="14">
        <v>535</v>
      </c>
    </row>
    <row r="15" spans="1:6" ht="12.75">
      <c r="A15" s="152">
        <v>11</v>
      </c>
      <c r="B15" s="98" t="s">
        <v>11</v>
      </c>
      <c r="C15" s="34">
        <v>118586</v>
      </c>
      <c r="D15" s="14">
        <v>4918</v>
      </c>
      <c r="E15" s="34">
        <v>177728</v>
      </c>
      <c r="F15" s="14">
        <v>6280</v>
      </c>
    </row>
    <row r="16" spans="1:14" ht="15.75">
      <c r="A16" s="152">
        <v>12</v>
      </c>
      <c r="B16" s="98" t="s">
        <v>12</v>
      </c>
      <c r="C16" s="34">
        <v>4053</v>
      </c>
      <c r="D16" s="14">
        <v>420</v>
      </c>
      <c r="E16" s="34">
        <v>6942</v>
      </c>
      <c r="F16" s="14">
        <v>532</v>
      </c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34">
        <v>1066</v>
      </c>
      <c r="D17" s="14">
        <v>91</v>
      </c>
      <c r="E17" s="34">
        <v>1388</v>
      </c>
      <c r="F17" s="14">
        <v>129</v>
      </c>
    </row>
    <row r="18" spans="1:6" ht="12.75">
      <c r="A18" s="152">
        <v>14</v>
      </c>
      <c r="B18" s="98" t="s">
        <v>14</v>
      </c>
      <c r="C18" s="34">
        <v>2961</v>
      </c>
      <c r="D18" s="14">
        <v>305</v>
      </c>
      <c r="E18" s="34">
        <v>3987</v>
      </c>
      <c r="F18" s="14">
        <v>410</v>
      </c>
    </row>
    <row r="19" spans="1:6" ht="12.75">
      <c r="A19" s="152">
        <v>15</v>
      </c>
      <c r="B19" s="98" t="s">
        <v>15</v>
      </c>
      <c r="C19" s="34">
        <v>6828</v>
      </c>
      <c r="D19" s="14">
        <v>599</v>
      </c>
      <c r="E19" s="34">
        <v>9781</v>
      </c>
      <c r="F19" s="14">
        <v>764</v>
      </c>
    </row>
    <row r="20" spans="1:6" ht="12.75">
      <c r="A20" s="152">
        <v>16</v>
      </c>
      <c r="B20" s="98" t="s">
        <v>16</v>
      </c>
      <c r="C20" s="34">
        <v>4887</v>
      </c>
      <c r="D20" s="14">
        <v>715</v>
      </c>
      <c r="E20" s="34">
        <v>6622</v>
      </c>
      <c r="F20" s="14">
        <v>895</v>
      </c>
    </row>
    <row r="21" spans="1:6" ht="12.75">
      <c r="A21" s="152">
        <v>17</v>
      </c>
      <c r="B21" s="98" t="s">
        <v>17</v>
      </c>
      <c r="C21" s="34">
        <v>3874</v>
      </c>
      <c r="D21" s="14">
        <v>664</v>
      </c>
      <c r="E21" s="34">
        <v>5246</v>
      </c>
      <c r="F21" s="14">
        <v>853</v>
      </c>
    </row>
    <row r="22" spans="1:6" ht="12.75">
      <c r="A22" s="152">
        <v>18</v>
      </c>
      <c r="B22" s="98" t="s">
        <v>18</v>
      </c>
      <c r="C22" s="34">
        <v>9494</v>
      </c>
      <c r="D22" s="14">
        <v>1347</v>
      </c>
      <c r="E22" s="34">
        <v>9494</v>
      </c>
      <c r="F22" s="14">
        <v>1675</v>
      </c>
    </row>
    <row r="23" spans="1:6" ht="12.75">
      <c r="A23" s="152">
        <v>19</v>
      </c>
      <c r="B23" s="98" t="s">
        <v>19</v>
      </c>
      <c r="C23" s="34">
        <v>992798</v>
      </c>
      <c r="D23" s="14">
        <v>28662</v>
      </c>
      <c r="E23" s="34">
        <v>1183662</v>
      </c>
      <c r="F23" s="14">
        <v>36840</v>
      </c>
    </row>
    <row r="24" spans="1:6" ht="12.75">
      <c r="A24" s="152">
        <v>20</v>
      </c>
      <c r="B24" s="98" t="s">
        <v>20</v>
      </c>
      <c r="C24" s="34">
        <v>74069</v>
      </c>
      <c r="D24" s="14">
        <v>280</v>
      </c>
      <c r="E24" s="34">
        <v>86789</v>
      </c>
      <c r="F24" s="14">
        <v>367</v>
      </c>
    </row>
    <row r="25" spans="1:6" ht="12.75">
      <c r="A25" s="152">
        <v>21</v>
      </c>
      <c r="B25" s="98" t="s">
        <v>21</v>
      </c>
      <c r="C25" s="34">
        <v>1456723</v>
      </c>
      <c r="D25" s="14">
        <v>71934</v>
      </c>
      <c r="E25" s="156">
        <v>1541613</v>
      </c>
      <c r="F25" s="14">
        <v>88066</v>
      </c>
    </row>
    <row r="26" spans="1:6" ht="12.75">
      <c r="A26" s="152">
        <v>22</v>
      </c>
      <c r="B26" s="98" t="s">
        <v>22</v>
      </c>
      <c r="C26" s="34">
        <v>3193</v>
      </c>
      <c r="D26" s="14">
        <v>797</v>
      </c>
      <c r="E26" s="34">
        <v>3582</v>
      </c>
      <c r="F26" s="14">
        <v>878</v>
      </c>
    </row>
    <row r="27" spans="1:6" ht="12.75">
      <c r="A27" s="152">
        <v>23</v>
      </c>
      <c r="B27" s="98" t="s">
        <v>23</v>
      </c>
      <c r="C27" s="34">
        <v>217827</v>
      </c>
      <c r="D27" s="14">
        <v>30610</v>
      </c>
      <c r="E27" s="34">
        <v>262274</v>
      </c>
      <c r="F27" s="14">
        <v>37625</v>
      </c>
    </row>
    <row r="28" spans="1:6" ht="12.75">
      <c r="A28" s="152">
        <v>24</v>
      </c>
      <c r="B28" s="98" t="s">
        <v>24</v>
      </c>
      <c r="C28" s="34">
        <v>64891</v>
      </c>
      <c r="D28" s="14">
        <v>1401</v>
      </c>
      <c r="E28" s="34">
        <v>79100</v>
      </c>
      <c r="F28" s="14">
        <v>2307</v>
      </c>
    </row>
    <row r="29" spans="1:6" ht="12.75">
      <c r="A29" s="152">
        <v>25</v>
      </c>
      <c r="B29" s="98" t="s">
        <v>25</v>
      </c>
      <c r="C29" s="34">
        <v>10638</v>
      </c>
      <c r="D29" s="14">
        <v>1239</v>
      </c>
      <c r="E29" s="34">
        <v>14706</v>
      </c>
      <c r="F29" s="14">
        <v>1614</v>
      </c>
    </row>
    <row r="30" spans="1:6" ht="12.75">
      <c r="A30" s="152"/>
      <c r="B30" s="99" t="s">
        <v>66</v>
      </c>
      <c r="C30" s="106">
        <f>SUM(C5:C29)</f>
        <v>3739252</v>
      </c>
      <c r="D30" s="153">
        <f>SUM(D5:D29)</f>
        <v>197589</v>
      </c>
      <c r="E30" s="24">
        <f>SUM(E5:E29)</f>
        <v>4266610</v>
      </c>
      <c r="F30" s="24">
        <f>SUM(F5:F29)</f>
        <v>243258</v>
      </c>
    </row>
    <row r="31" spans="1:6" ht="25.5">
      <c r="A31" s="152">
        <v>26</v>
      </c>
      <c r="B31" s="98" t="s">
        <v>26</v>
      </c>
      <c r="C31" s="35">
        <v>36848</v>
      </c>
      <c r="D31" s="4">
        <v>2067</v>
      </c>
      <c r="E31" s="35">
        <v>46398</v>
      </c>
      <c r="F31" s="4">
        <v>2971</v>
      </c>
    </row>
    <row r="32" spans="1:6" ht="12.75">
      <c r="A32" s="152">
        <v>27</v>
      </c>
      <c r="B32" s="98" t="s">
        <v>27</v>
      </c>
      <c r="C32" s="34">
        <v>22884</v>
      </c>
      <c r="D32" s="14">
        <v>246</v>
      </c>
      <c r="E32" s="34">
        <v>29778</v>
      </c>
      <c r="F32" s="14">
        <v>345</v>
      </c>
    </row>
    <row r="33" spans="1:6" ht="12.75">
      <c r="A33" s="152">
        <v>28</v>
      </c>
      <c r="B33" s="98" t="s">
        <v>28</v>
      </c>
      <c r="C33" s="34">
        <v>6725</v>
      </c>
      <c r="D33" s="14">
        <v>1187</v>
      </c>
      <c r="E33" s="34">
        <v>10073</v>
      </c>
      <c r="F33" s="14">
        <v>1618</v>
      </c>
    </row>
    <row r="34" spans="1:6" ht="12.75">
      <c r="A34" s="152">
        <v>29</v>
      </c>
      <c r="B34" s="98" t="s">
        <v>29</v>
      </c>
      <c r="C34" s="34">
        <v>250579</v>
      </c>
      <c r="D34" s="14">
        <v>1376</v>
      </c>
      <c r="E34" s="34">
        <v>311480</v>
      </c>
      <c r="F34" s="14">
        <v>1900</v>
      </c>
    </row>
    <row r="35" spans="1:6" ht="12.75">
      <c r="A35" s="152">
        <v>30</v>
      </c>
      <c r="B35" s="98" t="s">
        <v>30</v>
      </c>
      <c r="C35" s="34">
        <v>15669</v>
      </c>
      <c r="D35" s="14">
        <v>925</v>
      </c>
      <c r="E35" s="34">
        <v>25023</v>
      </c>
      <c r="F35" s="14">
        <v>1274</v>
      </c>
    </row>
    <row r="36" spans="1:6" ht="12.75">
      <c r="A36" s="152">
        <v>31</v>
      </c>
      <c r="B36" s="98" t="s">
        <v>31</v>
      </c>
      <c r="C36" s="34">
        <v>28887</v>
      </c>
      <c r="D36" s="14">
        <v>1176</v>
      </c>
      <c r="E36" s="34">
        <v>49555</v>
      </c>
      <c r="F36" s="14">
        <v>1495</v>
      </c>
    </row>
    <row r="37" spans="1:6" ht="12.75">
      <c r="A37" s="152">
        <v>32</v>
      </c>
      <c r="B37" s="98" t="s">
        <v>32</v>
      </c>
      <c r="C37" s="34">
        <v>3137</v>
      </c>
      <c r="D37" s="14">
        <v>304</v>
      </c>
      <c r="E37" s="34">
        <v>4758</v>
      </c>
      <c r="F37" s="14">
        <v>441</v>
      </c>
    </row>
    <row r="38" spans="1:6" ht="12.75">
      <c r="A38" s="152">
        <v>33</v>
      </c>
      <c r="B38" s="98" t="s">
        <v>33</v>
      </c>
      <c r="C38" s="34">
        <v>1325</v>
      </c>
      <c r="D38" s="14">
        <v>75</v>
      </c>
      <c r="E38" s="34">
        <v>1579</v>
      </c>
      <c r="F38" s="14">
        <v>90</v>
      </c>
    </row>
    <row r="39" spans="1:6" ht="12.75">
      <c r="A39" s="152">
        <v>34</v>
      </c>
      <c r="B39" s="98" t="s">
        <v>34</v>
      </c>
      <c r="C39" s="34">
        <v>365172</v>
      </c>
      <c r="D39" s="14">
        <v>46581</v>
      </c>
      <c r="E39" s="34">
        <v>433766</v>
      </c>
      <c r="F39" s="14">
        <v>61668</v>
      </c>
    </row>
    <row r="40" spans="1:6" ht="14.25" customHeight="1">
      <c r="A40" s="152">
        <v>35</v>
      </c>
      <c r="B40" s="98" t="s">
        <v>35</v>
      </c>
      <c r="C40" s="35">
        <v>8607</v>
      </c>
      <c r="D40" s="4">
        <v>438</v>
      </c>
      <c r="E40" s="35">
        <v>10859</v>
      </c>
      <c r="F40" s="4">
        <v>665</v>
      </c>
    </row>
    <row r="41" spans="1:6" ht="12.75">
      <c r="A41" s="152">
        <v>36</v>
      </c>
      <c r="B41" s="98" t="s">
        <v>36</v>
      </c>
      <c r="C41" s="34">
        <v>65629</v>
      </c>
      <c r="D41" s="14">
        <v>197</v>
      </c>
      <c r="E41" s="34">
        <v>98386</v>
      </c>
      <c r="F41" s="14">
        <v>269</v>
      </c>
    </row>
    <row r="42" spans="1:6" ht="12.75">
      <c r="A42" s="152">
        <v>37</v>
      </c>
      <c r="B42" s="98" t="s">
        <v>37</v>
      </c>
      <c r="C42" s="35">
        <v>23556</v>
      </c>
      <c r="D42" s="4">
        <v>1012</v>
      </c>
      <c r="E42" s="35">
        <v>31627</v>
      </c>
      <c r="F42" s="4">
        <v>1554</v>
      </c>
    </row>
    <row r="43" spans="1:6" ht="12.75">
      <c r="A43" s="152">
        <v>38</v>
      </c>
      <c r="B43" s="98" t="s">
        <v>38</v>
      </c>
      <c r="C43" s="35">
        <v>69951</v>
      </c>
      <c r="D43" s="4">
        <v>1628</v>
      </c>
      <c r="E43" s="35">
        <v>83201</v>
      </c>
      <c r="F43" s="4">
        <v>2251</v>
      </c>
    </row>
    <row r="44" spans="1:6" ht="12.75">
      <c r="A44" s="152">
        <v>39</v>
      </c>
      <c r="B44" s="98" t="s">
        <v>39</v>
      </c>
      <c r="C44" s="34">
        <v>64214</v>
      </c>
      <c r="D44" s="14">
        <v>6587</v>
      </c>
      <c r="E44" s="34">
        <v>78066</v>
      </c>
      <c r="F44" s="14">
        <v>9108</v>
      </c>
    </row>
    <row r="45" spans="1:6" ht="12.75">
      <c r="A45" s="152">
        <v>40</v>
      </c>
      <c r="B45" s="98" t="s">
        <v>40</v>
      </c>
      <c r="C45" s="34">
        <v>5022</v>
      </c>
      <c r="D45" s="14">
        <v>294</v>
      </c>
      <c r="E45" s="34">
        <v>6436</v>
      </c>
      <c r="F45" s="14">
        <v>481</v>
      </c>
    </row>
    <row r="46" spans="1:6" ht="25.5">
      <c r="A46" s="152"/>
      <c r="B46" s="99" t="s">
        <v>68</v>
      </c>
      <c r="C46" s="107">
        <f>SUM(C31:C45)</f>
        <v>968205</v>
      </c>
      <c r="D46" s="6">
        <f>SUM(D31:D45)</f>
        <v>64093</v>
      </c>
      <c r="E46" s="7">
        <f>SUM(E31:E45)</f>
        <v>1220985</v>
      </c>
      <c r="F46" s="6">
        <f>SUM(F31:F45)</f>
        <v>86130</v>
      </c>
    </row>
    <row r="47" spans="1:6" ht="12.75">
      <c r="A47" s="152"/>
      <c r="B47" s="99" t="s">
        <v>67</v>
      </c>
      <c r="C47" s="107">
        <f>+C46+C30</f>
        <v>4707457</v>
      </c>
      <c r="D47" s="6">
        <f>+D46+D30</f>
        <v>261682</v>
      </c>
      <c r="E47" s="7">
        <f>+E46+E30</f>
        <v>5487595</v>
      </c>
      <c r="F47" s="6">
        <f>+F46+F30</f>
        <v>329388</v>
      </c>
    </row>
    <row r="48" spans="1:6" ht="25.5">
      <c r="A48" s="152">
        <v>41</v>
      </c>
      <c r="B48" s="98" t="s">
        <v>41</v>
      </c>
      <c r="C48" s="35">
        <v>35944</v>
      </c>
      <c r="D48" s="4">
        <v>1234</v>
      </c>
      <c r="E48" s="35">
        <v>58383</v>
      </c>
      <c r="F48" s="4">
        <v>2103</v>
      </c>
    </row>
    <row r="49" spans="1:6" ht="12.75">
      <c r="A49" s="152">
        <v>42</v>
      </c>
      <c r="B49" s="98" t="s">
        <v>42</v>
      </c>
      <c r="C49" s="35">
        <v>649</v>
      </c>
      <c r="D49" s="4">
        <v>74</v>
      </c>
      <c r="E49" s="35">
        <v>1154</v>
      </c>
      <c r="F49" s="4">
        <v>138</v>
      </c>
    </row>
    <row r="50" spans="1:6" ht="25.5">
      <c r="A50" s="152">
        <v>43</v>
      </c>
      <c r="B50" s="98" t="s">
        <v>43</v>
      </c>
      <c r="C50" s="35">
        <v>1058</v>
      </c>
      <c r="D50" s="4">
        <v>104</v>
      </c>
      <c r="E50" s="35">
        <v>1593</v>
      </c>
      <c r="F50" s="4">
        <v>230</v>
      </c>
    </row>
    <row r="51" spans="1:6" ht="12.75">
      <c r="A51" s="152">
        <v>44</v>
      </c>
      <c r="B51" s="98" t="s">
        <v>44</v>
      </c>
      <c r="C51" s="34">
        <v>3426</v>
      </c>
      <c r="D51" s="14">
        <v>919</v>
      </c>
      <c r="E51" s="34">
        <v>4860</v>
      </c>
      <c r="F51" s="14">
        <v>1795</v>
      </c>
    </row>
    <row r="52" spans="1:6" ht="12.75">
      <c r="A52" s="152">
        <v>45</v>
      </c>
      <c r="B52" s="98" t="s">
        <v>45</v>
      </c>
      <c r="C52" s="34">
        <v>1172</v>
      </c>
      <c r="D52" s="14">
        <v>163</v>
      </c>
      <c r="E52" s="34">
        <v>1593</v>
      </c>
      <c r="F52" s="14">
        <v>234</v>
      </c>
    </row>
    <row r="53" spans="1:6" ht="12.75">
      <c r="A53" s="152">
        <v>46</v>
      </c>
      <c r="B53" s="98" t="s">
        <v>46</v>
      </c>
      <c r="C53" s="34">
        <v>533831</v>
      </c>
      <c r="D53" s="14">
        <v>10100</v>
      </c>
      <c r="E53" s="34">
        <v>793780</v>
      </c>
      <c r="F53" s="14">
        <v>16459</v>
      </c>
    </row>
    <row r="54" spans="1:6" ht="12.75">
      <c r="A54" s="152">
        <v>47</v>
      </c>
      <c r="B54" s="98" t="s">
        <v>47</v>
      </c>
      <c r="C54" s="34">
        <v>19837</v>
      </c>
      <c r="D54" s="14">
        <v>742</v>
      </c>
      <c r="E54" s="34">
        <v>34223</v>
      </c>
      <c r="F54" s="14">
        <v>1138</v>
      </c>
    </row>
    <row r="55" spans="1:6" ht="12.75">
      <c r="A55" s="152">
        <v>48</v>
      </c>
      <c r="B55" s="98" t="s">
        <v>48</v>
      </c>
      <c r="C55" s="34">
        <v>1233</v>
      </c>
      <c r="D55" s="14">
        <v>73</v>
      </c>
      <c r="E55" s="34">
        <v>2070</v>
      </c>
      <c r="F55" s="14">
        <v>144</v>
      </c>
    </row>
    <row r="56" spans="1:6" ht="12.75">
      <c r="A56" s="152">
        <v>49</v>
      </c>
      <c r="B56" s="98" t="s">
        <v>49</v>
      </c>
      <c r="C56" s="35">
        <v>6121</v>
      </c>
      <c r="D56" s="4">
        <v>72</v>
      </c>
      <c r="E56" s="35">
        <v>10883</v>
      </c>
      <c r="F56" s="4">
        <v>162</v>
      </c>
    </row>
    <row r="57" spans="1:6" ht="12.75">
      <c r="A57" s="152">
        <v>50</v>
      </c>
      <c r="B57" s="98" t="s">
        <v>50</v>
      </c>
      <c r="C57" s="34">
        <v>13785</v>
      </c>
      <c r="D57" s="14">
        <v>49</v>
      </c>
      <c r="E57" s="34">
        <v>23257</v>
      </c>
      <c r="F57" s="14">
        <v>95</v>
      </c>
    </row>
    <row r="58" spans="1:6" ht="12.75">
      <c r="A58" s="152">
        <v>51</v>
      </c>
      <c r="B58" s="98" t="s">
        <v>51</v>
      </c>
      <c r="C58" s="34">
        <v>347</v>
      </c>
      <c r="D58" s="14">
        <v>32</v>
      </c>
      <c r="E58" s="34">
        <v>367</v>
      </c>
      <c r="F58" s="14">
        <v>45</v>
      </c>
    </row>
    <row r="59" spans="1:6" ht="12.75">
      <c r="A59" s="152">
        <v>52</v>
      </c>
      <c r="B59" s="98" t="s">
        <v>52</v>
      </c>
      <c r="C59" s="34">
        <v>14586</v>
      </c>
      <c r="D59" s="14">
        <v>1612</v>
      </c>
      <c r="E59" s="34">
        <v>18052</v>
      </c>
      <c r="F59" s="14">
        <v>2464</v>
      </c>
    </row>
    <row r="60" spans="1:6" ht="12.75">
      <c r="A60" s="152">
        <v>53</v>
      </c>
      <c r="B60" s="98" t="s">
        <v>53</v>
      </c>
      <c r="C60" s="35">
        <v>2105</v>
      </c>
      <c r="D60" s="4">
        <v>110</v>
      </c>
      <c r="E60" s="35">
        <v>3287</v>
      </c>
      <c r="F60" s="4">
        <v>189</v>
      </c>
    </row>
    <row r="61" spans="1:6" ht="12.75">
      <c r="A61" s="152">
        <v>54</v>
      </c>
      <c r="B61" s="98" t="s">
        <v>54</v>
      </c>
      <c r="C61" s="34">
        <v>58181</v>
      </c>
      <c r="D61" s="14">
        <v>145</v>
      </c>
      <c r="E61" s="34">
        <v>92795</v>
      </c>
      <c r="F61" s="14">
        <v>210</v>
      </c>
    </row>
    <row r="62" spans="1:6" ht="12.75">
      <c r="A62" s="152">
        <v>55</v>
      </c>
      <c r="B62" s="98" t="s">
        <v>55</v>
      </c>
      <c r="C62" s="34">
        <v>807</v>
      </c>
      <c r="D62" s="14">
        <v>28</v>
      </c>
      <c r="E62" s="34">
        <v>1275</v>
      </c>
      <c r="F62" s="14">
        <v>66</v>
      </c>
    </row>
    <row r="63" spans="1:6" ht="17.25" customHeight="1" thickBot="1">
      <c r="A63" s="152">
        <v>56</v>
      </c>
      <c r="B63" s="100" t="s">
        <v>56</v>
      </c>
      <c r="C63" s="43">
        <v>19065</v>
      </c>
      <c r="D63" s="42">
        <v>1372</v>
      </c>
      <c r="E63" s="43">
        <v>29874</v>
      </c>
      <c r="F63" s="42">
        <v>2137</v>
      </c>
    </row>
    <row r="64" spans="1:6" ht="26.25" thickBot="1">
      <c r="A64" s="154"/>
      <c r="B64" s="101" t="s">
        <v>70</v>
      </c>
      <c r="C64" s="108">
        <f>SUM(C48:C63)</f>
        <v>712147</v>
      </c>
      <c r="D64" s="19">
        <f>SUM(D48:D63)</f>
        <v>16829</v>
      </c>
      <c r="E64" s="18">
        <f>SUM(E48:E63)</f>
        <v>1077446</v>
      </c>
      <c r="F64" s="19">
        <f>SUM(F48:F63)</f>
        <v>27609</v>
      </c>
    </row>
    <row r="65" spans="2:6" ht="13.5" thickBot="1">
      <c r="B65" s="102" t="s">
        <v>69</v>
      </c>
      <c r="C65" s="95">
        <f>C64+C46+C30</f>
        <v>5419604</v>
      </c>
      <c r="D65" s="46">
        <f>D64+D46+D30</f>
        <v>278511</v>
      </c>
      <c r="E65" s="45">
        <f>E64+E46+E30</f>
        <v>6565041</v>
      </c>
      <c r="F65" s="46">
        <f>F64+F46+F30</f>
        <v>356997</v>
      </c>
    </row>
    <row r="66" ht="12.75">
      <c r="B66" s="1" t="s">
        <v>59</v>
      </c>
    </row>
    <row r="67" ht="12.75">
      <c r="B67" s="1" t="s">
        <v>57</v>
      </c>
    </row>
    <row r="68" ht="13.5" thickBot="1">
      <c r="B68" s="1" t="s">
        <v>73</v>
      </c>
    </row>
    <row r="69" spans="8:9" ht="15.75" thickBot="1">
      <c r="H69" s="184" t="s">
        <v>77</v>
      </c>
      <c r="I69" s="185"/>
    </row>
  </sheetData>
  <mergeCells count="7">
    <mergeCell ref="A1:D1"/>
    <mergeCell ref="H69:I69"/>
    <mergeCell ref="C2:D2"/>
    <mergeCell ref="H5:I5"/>
    <mergeCell ref="A2:A4"/>
    <mergeCell ref="I16:N16"/>
    <mergeCell ref="E2:F2"/>
  </mergeCells>
  <hyperlinks>
    <hyperlink ref="H5" location="Indice!A1" display="Volver al Indice"/>
    <hyperlink ref="H69" location="Indice!A1" display="Volver al 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N135"/>
  <sheetViews>
    <sheetView showGridLines="0" zoomScale="75" zoomScaleNormal="75" workbookViewId="0" topLeftCell="A1">
      <selection activeCell="H5" sqref="H5:I5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4" width="10.140625" style="1" customWidth="1"/>
    <col min="5" max="6" width="11.421875" style="103" customWidth="1"/>
    <col min="7" max="16384" width="11.421875" style="1" customWidth="1"/>
  </cols>
  <sheetData>
    <row r="1" spans="1:6" ht="16.5" thickBot="1">
      <c r="A1" s="196" t="s">
        <v>176</v>
      </c>
      <c r="B1" s="196"/>
      <c r="C1" s="196"/>
      <c r="D1" s="196"/>
      <c r="E1" s="165"/>
      <c r="F1" s="165"/>
    </row>
    <row r="2" spans="1:6" ht="30" customHeight="1" thickBot="1">
      <c r="A2" s="198"/>
      <c r="B2" s="74"/>
      <c r="C2" s="197" t="s">
        <v>179</v>
      </c>
      <c r="D2" s="190"/>
      <c r="E2" s="201"/>
      <c r="F2" s="201"/>
    </row>
    <row r="3" spans="1:6" ht="12.75">
      <c r="A3" s="199"/>
      <c r="B3" s="20" t="s">
        <v>0</v>
      </c>
      <c r="C3" s="48" t="s">
        <v>57</v>
      </c>
      <c r="D3" s="9" t="s">
        <v>58</v>
      </c>
      <c r="E3" s="166"/>
      <c r="F3" s="166"/>
    </row>
    <row r="4" spans="1:6" ht="14.25" customHeight="1" thickBot="1">
      <c r="A4" s="200"/>
      <c r="B4" s="109"/>
      <c r="C4" s="55">
        <v>39901</v>
      </c>
      <c r="D4" s="55">
        <v>39901</v>
      </c>
      <c r="E4" s="167"/>
      <c r="F4" s="167"/>
    </row>
    <row r="5" spans="1:9" ht="15.75" thickBot="1">
      <c r="A5" s="152">
        <v>1</v>
      </c>
      <c r="B5" s="110" t="s">
        <v>1</v>
      </c>
      <c r="C5" s="159">
        <v>13414</v>
      </c>
      <c r="D5" s="160">
        <v>1216</v>
      </c>
      <c r="E5" s="163"/>
      <c r="F5" s="163"/>
      <c r="H5" s="184" t="s">
        <v>77</v>
      </c>
      <c r="I5" s="185"/>
    </row>
    <row r="6" spans="1:6" ht="12.75">
      <c r="A6" s="152">
        <v>2</v>
      </c>
      <c r="B6" s="98" t="s">
        <v>2</v>
      </c>
      <c r="C6" s="161">
        <v>26553</v>
      </c>
      <c r="D6" s="162">
        <v>1284</v>
      </c>
      <c r="E6" s="163"/>
      <c r="F6" s="163"/>
    </row>
    <row r="7" spans="1:6" ht="12.75">
      <c r="A7" s="152">
        <v>3</v>
      </c>
      <c r="B7" s="98" t="s">
        <v>3</v>
      </c>
      <c r="C7" s="161">
        <v>58085</v>
      </c>
      <c r="D7" s="162">
        <v>4201</v>
      </c>
      <c r="E7" s="163"/>
      <c r="F7" s="163"/>
    </row>
    <row r="8" spans="1:6" ht="12.75">
      <c r="A8" s="152">
        <v>4</v>
      </c>
      <c r="B8" s="98" t="s">
        <v>4</v>
      </c>
      <c r="C8" s="161">
        <v>46702</v>
      </c>
      <c r="D8" s="162">
        <v>2094</v>
      </c>
      <c r="E8" s="163"/>
      <c r="F8" s="163"/>
    </row>
    <row r="9" spans="1:6" ht="12.75">
      <c r="A9" s="152">
        <v>5</v>
      </c>
      <c r="B9" s="98" t="s">
        <v>5</v>
      </c>
      <c r="C9" s="161">
        <v>197571</v>
      </c>
      <c r="D9" s="162">
        <v>3176</v>
      </c>
      <c r="E9" s="163"/>
      <c r="F9" s="163"/>
    </row>
    <row r="10" spans="1:6" ht="12.75">
      <c r="A10" s="152">
        <v>6</v>
      </c>
      <c r="B10" s="98" t="s">
        <v>6</v>
      </c>
      <c r="C10" s="161">
        <v>3840</v>
      </c>
      <c r="D10" s="162">
        <v>3859</v>
      </c>
      <c r="E10" s="163"/>
      <c r="F10" s="163"/>
    </row>
    <row r="11" spans="1:6" ht="12.75">
      <c r="A11" s="152">
        <v>7</v>
      </c>
      <c r="B11" s="98" t="s">
        <v>7</v>
      </c>
      <c r="C11" s="161">
        <v>537721</v>
      </c>
      <c r="D11" s="162">
        <v>42967</v>
      </c>
      <c r="E11" s="163"/>
      <c r="F11" s="163"/>
    </row>
    <row r="12" spans="1:6" ht="12.75">
      <c r="A12" s="152">
        <v>8</v>
      </c>
      <c r="B12" s="98" t="s">
        <v>8</v>
      </c>
      <c r="C12" s="161">
        <v>35117</v>
      </c>
      <c r="D12" s="162">
        <v>8009</v>
      </c>
      <c r="E12" s="163"/>
      <c r="F12" s="163"/>
    </row>
    <row r="13" spans="1:6" ht="12.75">
      <c r="A13" s="152">
        <v>9</v>
      </c>
      <c r="B13" s="98" t="s">
        <v>9</v>
      </c>
      <c r="C13" s="161">
        <v>2224</v>
      </c>
      <c r="D13" s="162">
        <v>121</v>
      </c>
      <c r="E13" s="163"/>
      <c r="F13" s="163"/>
    </row>
    <row r="14" spans="1:6" ht="12.75">
      <c r="A14" s="152">
        <v>10</v>
      </c>
      <c r="B14" s="98" t="s">
        <v>10</v>
      </c>
      <c r="C14" s="161">
        <v>2218</v>
      </c>
      <c r="D14" s="162">
        <v>576</v>
      </c>
      <c r="E14" s="163"/>
      <c r="F14" s="163"/>
    </row>
    <row r="15" spans="1:6" ht="12.75">
      <c r="A15" s="152">
        <v>11</v>
      </c>
      <c r="B15" s="98" t="s">
        <v>11</v>
      </c>
      <c r="C15" s="161">
        <v>191247</v>
      </c>
      <c r="D15" s="162">
        <v>6807</v>
      </c>
      <c r="E15" s="163"/>
      <c r="F15" s="163"/>
    </row>
    <row r="16" spans="1:14" ht="15.75">
      <c r="A16" s="152">
        <v>12</v>
      </c>
      <c r="B16" s="98" t="s">
        <v>12</v>
      </c>
      <c r="C16" s="161">
        <v>7517</v>
      </c>
      <c r="D16" s="162">
        <v>565</v>
      </c>
      <c r="E16" s="163"/>
      <c r="F16" s="163"/>
      <c r="I16" s="183"/>
      <c r="J16" s="183"/>
      <c r="K16" s="183"/>
      <c r="L16" s="183"/>
      <c r="M16" s="183"/>
      <c r="N16" s="183"/>
    </row>
    <row r="17" spans="1:6" ht="12.75">
      <c r="A17" s="152">
        <v>13</v>
      </c>
      <c r="B17" s="98" t="s">
        <v>13</v>
      </c>
      <c r="C17" s="161">
        <v>1458</v>
      </c>
      <c r="D17" s="162">
        <v>142</v>
      </c>
      <c r="E17" s="163"/>
      <c r="F17" s="163"/>
    </row>
    <row r="18" spans="1:6" ht="12.75">
      <c r="A18" s="152">
        <v>14</v>
      </c>
      <c r="B18" s="98" t="s">
        <v>14</v>
      </c>
      <c r="C18" s="161">
        <v>4223</v>
      </c>
      <c r="D18" s="162">
        <v>440</v>
      </c>
      <c r="E18" s="163"/>
      <c r="F18" s="163"/>
    </row>
    <row r="19" spans="1:6" ht="12.75">
      <c r="A19" s="152">
        <v>15</v>
      </c>
      <c r="B19" s="98" t="s">
        <v>15</v>
      </c>
      <c r="C19" s="161">
        <v>10416</v>
      </c>
      <c r="D19" s="162">
        <v>821</v>
      </c>
      <c r="E19" s="163"/>
      <c r="F19" s="163"/>
    </row>
    <row r="20" spans="1:6" ht="12.75">
      <c r="A20" s="152">
        <v>16</v>
      </c>
      <c r="B20" s="98" t="s">
        <v>16</v>
      </c>
      <c r="C20" s="161">
        <v>7055</v>
      </c>
      <c r="D20" s="162">
        <v>953</v>
      </c>
      <c r="E20" s="163"/>
      <c r="F20" s="163"/>
    </row>
    <row r="21" spans="1:6" ht="12.75">
      <c r="A21" s="152">
        <v>17</v>
      </c>
      <c r="B21" s="98" t="s">
        <v>17</v>
      </c>
      <c r="C21" s="161">
        <v>5592</v>
      </c>
      <c r="D21" s="162">
        <v>914</v>
      </c>
      <c r="E21" s="163"/>
      <c r="F21" s="163"/>
    </row>
    <row r="22" spans="1:6" ht="12.75">
      <c r="A22" s="152">
        <v>18</v>
      </c>
      <c r="B22" s="98" t="s">
        <v>18</v>
      </c>
      <c r="C22" s="161">
        <v>0</v>
      </c>
      <c r="D22" s="162">
        <v>1827</v>
      </c>
      <c r="E22" s="163"/>
      <c r="F22" s="163"/>
    </row>
    <row r="23" spans="1:6" ht="12.75">
      <c r="A23" s="152">
        <v>19</v>
      </c>
      <c r="B23" s="98" t="s">
        <v>19</v>
      </c>
      <c r="C23" s="161">
        <v>1222705</v>
      </c>
      <c r="D23" s="162">
        <v>37857</v>
      </c>
      <c r="E23" s="163"/>
      <c r="F23" s="163"/>
    </row>
    <row r="24" spans="1:6" ht="12.75">
      <c r="A24" s="152">
        <v>20</v>
      </c>
      <c r="B24" s="98" t="s">
        <v>20</v>
      </c>
      <c r="C24" s="161">
        <v>90399</v>
      </c>
      <c r="D24" s="162">
        <v>375</v>
      </c>
      <c r="E24" s="163"/>
      <c r="F24" s="163"/>
    </row>
    <row r="25" spans="1:6" ht="12.75">
      <c r="A25" s="152">
        <v>21</v>
      </c>
      <c r="B25" s="98" t="s">
        <v>21</v>
      </c>
      <c r="C25" s="161">
        <v>1586546</v>
      </c>
      <c r="D25" s="162">
        <v>92036</v>
      </c>
      <c r="E25" s="163"/>
      <c r="F25" s="163"/>
    </row>
    <row r="26" spans="1:6" ht="12.75">
      <c r="A26" s="152">
        <v>22</v>
      </c>
      <c r="B26" s="98" t="s">
        <v>22</v>
      </c>
      <c r="C26" s="161">
        <v>3740</v>
      </c>
      <c r="D26" s="162">
        <v>919</v>
      </c>
      <c r="E26" s="163"/>
      <c r="F26" s="163"/>
    </row>
    <row r="27" spans="1:6" ht="12.75">
      <c r="A27" s="152">
        <v>23</v>
      </c>
      <c r="B27" s="98" t="s">
        <v>23</v>
      </c>
      <c r="C27" s="161">
        <v>277561</v>
      </c>
      <c r="D27" s="162">
        <v>41022</v>
      </c>
      <c r="E27" s="163"/>
      <c r="F27" s="163"/>
    </row>
    <row r="28" spans="1:6" ht="12.75">
      <c r="A28" s="152">
        <v>24</v>
      </c>
      <c r="B28" s="98" t="s">
        <v>24</v>
      </c>
      <c r="C28" s="161">
        <v>85537</v>
      </c>
      <c r="D28" s="162">
        <v>2616</v>
      </c>
      <c r="E28" s="163"/>
      <c r="F28" s="163"/>
    </row>
    <row r="29" spans="1:6" ht="12.75">
      <c r="A29" s="152">
        <v>25</v>
      </c>
      <c r="B29" s="98" t="s">
        <v>25</v>
      </c>
      <c r="C29" s="161">
        <v>15773</v>
      </c>
      <c r="D29" s="162">
        <v>1740</v>
      </c>
      <c r="E29" s="163"/>
      <c r="F29" s="163"/>
    </row>
    <row r="30" spans="1:6" ht="12.75">
      <c r="A30" s="152"/>
      <c r="B30" s="99" t="s">
        <v>66</v>
      </c>
      <c r="C30" s="106">
        <f>SUM(C5:C29)</f>
        <v>4433214</v>
      </c>
      <c r="D30" s="153">
        <f>SUM(D5:D29)</f>
        <v>256537</v>
      </c>
      <c r="E30" s="168"/>
      <c r="F30" s="168"/>
    </row>
    <row r="31" spans="1:6" ht="25.5">
      <c r="A31" s="152">
        <v>26</v>
      </c>
      <c r="B31" s="98" t="s">
        <v>26</v>
      </c>
      <c r="C31" s="35">
        <v>51333</v>
      </c>
      <c r="D31" s="4">
        <v>3358</v>
      </c>
      <c r="E31" s="164"/>
      <c r="F31" s="164"/>
    </row>
    <row r="32" spans="1:6" ht="12.75">
      <c r="A32" s="152">
        <v>27</v>
      </c>
      <c r="B32" s="98" t="s">
        <v>27</v>
      </c>
      <c r="C32" s="161">
        <v>35088</v>
      </c>
      <c r="D32" s="162">
        <v>371</v>
      </c>
      <c r="E32" s="163"/>
      <c r="F32" s="163"/>
    </row>
    <row r="33" spans="1:6" ht="12.75">
      <c r="A33" s="152">
        <v>28</v>
      </c>
      <c r="B33" s="98" t="s">
        <v>28</v>
      </c>
      <c r="C33" s="161">
        <v>10911</v>
      </c>
      <c r="D33" s="162">
        <v>1721</v>
      </c>
      <c r="E33" s="163"/>
      <c r="F33" s="163"/>
    </row>
    <row r="34" spans="1:6" ht="12.75">
      <c r="A34" s="152">
        <v>29</v>
      </c>
      <c r="B34" s="98" t="s">
        <v>29</v>
      </c>
      <c r="C34" s="161">
        <v>339512</v>
      </c>
      <c r="D34" s="162">
        <v>2115</v>
      </c>
      <c r="E34" s="163"/>
      <c r="F34" s="163"/>
    </row>
    <row r="35" spans="1:6" ht="12.75">
      <c r="A35" s="152">
        <v>30</v>
      </c>
      <c r="B35" s="98" t="s">
        <v>30</v>
      </c>
      <c r="C35" s="161">
        <v>27320</v>
      </c>
      <c r="D35" s="162">
        <v>1401</v>
      </c>
      <c r="E35" s="163"/>
      <c r="F35" s="163"/>
    </row>
    <row r="36" spans="1:6" ht="12.75">
      <c r="A36" s="152">
        <v>31</v>
      </c>
      <c r="B36" s="98" t="s">
        <v>31</v>
      </c>
      <c r="C36" s="161">
        <v>58853</v>
      </c>
      <c r="D36" s="162">
        <v>1624</v>
      </c>
      <c r="E36" s="163"/>
      <c r="F36" s="163"/>
    </row>
    <row r="37" spans="1:6" ht="12.75">
      <c r="A37" s="152">
        <v>32</v>
      </c>
      <c r="B37" s="98" t="s">
        <v>32</v>
      </c>
      <c r="C37" s="161">
        <v>5252</v>
      </c>
      <c r="D37" s="162">
        <v>495</v>
      </c>
      <c r="E37" s="163"/>
      <c r="F37" s="163"/>
    </row>
    <row r="38" spans="1:6" ht="12.75">
      <c r="A38" s="152">
        <v>33</v>
      </c>
      <c r="B38" s="98" t="s">
        <v>33</v>
      </c>
      <c r="C38" s="161">
        <v>1667</v>
      </c>
      <c r="D38" s="162">
        <v>96</v>
      </c>
      <c r="E38" s="163"/>
      <c r="F38" s="163"/>
    </row>
    <row r="39" spans="1:6" ht="12.75">
      <c r="A39" s="152">
        <v>34</v>
      </c>
      <c r="B39" s="98" t="s">
        <v>34</v>
      </c>
      <c r="C39" s="161">
        <v>465963</v>
      </c>
      <c r="D39" s="162">
        <v>66654</v>
      </c>
      <c r="E39" s="163"/>
      <c r="F39" s="163"/>
    </row>
    <row r="40" spans="1:6" ht="14.25" customHeight="1">
      <c r="A40" s="152">
        <v>35</v>
      </c>
      <c r="B40" s="98" t="s">
        <v>35</v>
      </c>
      <c r="C40" s="35">
        <v>11815</v>
      </c>
      <c r="D40" s="4">
        <v>718</v>
      </c>
      <c r="E40" s="164"/>
      <c r="F40" s="164"/>
    </row>
    <row r="41" spans="1:6" ht="12.75">
      <c r="A41" s="152">
        <v>36</v>
      </c>
      <c r="B41" s="98" t="s">
        <v>36</v>
      </c>
      <c r="C41" s="161">
        <v>109014</v>
      </c>
      <c r="D41" s="162">
        <v>300</v>
      </c>
      <c r="E41" s="163"/>
      <c r="F41" s="163"/>
    </row>
    <row r="42" spans="1:6" ht="12.75">
      <c r="A42" s="152">
        <v>37</v>
      </c>
      <c r="B42" s="98" t="s">
        <v>37</v>
      </c>
      <c r="C42" s="35">
        <v>35219</v>
      </c>
      <c r="D42" s="4">
        <v>1730</v>
      </c>
      <c r="E42" s="164"/>
      <c r="F42" s="164"/>
    </row>
    <row r="43" spans="1:6" ht="12.75">
      <c r="A43" s="152">
        <v>38</v>
      </c>
      <c r="B43" s="98" t="s">
        <v>38</v>
      </c>
      <c r="C43" s="35">
        <v>88329</v>
      </c>
      <c r="D43" s="4">
        <v>2391</v>
      </c>
      <c r="E43" s="164"/>
      <c r="F43" s="164"/>
    </row>
    <row r="44" spans="1:6" ht="12.75">
      <c r="A44" s="152">
        <v>39</v>
      </c>
      <c r="B44" s="98" t="s">
        <v>39</v>
      </c>
      <c r="C44" s="161">
        <v>82325</v>
      </c>
      <c r="D44" s="162">
        <v>9698</v>
      </c>
      <c r="E44" s="163"/>
      <c r="F44" s="163"/>
    </row>
    <row r="45" spans="1:6" ht="12.75">
      <c r="A45" s="152">
        <v>40</v>
      </c>
      <c r="B45" s="98" t="s">
        <v>40</v>
      </c>
      <c r="C45" s="161">
        <v>7123</v>
      </c>
      <c r="D45" s="162">
        <v>550</v>
      </c>
      <c r="E45" s="163"/>
      <c r="F45" s="163"/>
    </row>
    <row r="46" spans="1:6" ht="25.5">
      <c r="A46" s="152"/>
      <c r="B46" s="99" t="s">
        <v>68</v>
      </c>
      <c r="C46" s="107">
        <f>SUM(C31:C45)</f>
        <v>1329724</v>
      </c>
      <c r="D46" s="6">
        <f>SUM(D31:D45)</f>
        <v>93222</v>
      </c>
      <c r="E46" s="169"/>
      <c r="F46" s="169"/>
    </row>
    <row r="47" spans="1:6" ht="12.75">
      <c r="A47" s="152"/>
      <c r="B47" s="99" t="s">
        <v>67</v>
      </c>
      <c r="C47" s="107">
        <f>+C46+C30</f>
        <v>5762938</v>
      </c>
      <c r="D47" s="6">
        <f>+D46+D30</f>
        <v>349759</v>
      </c>
      <c r="E47" s="169"/>
      <c r="F47" s="169"/>
    </row>
    <row r="48" spans="1:6" ht="25.5">
      <c r="A48" s="152">
        <v>41</v>
      </c>
      <c r="B48" s="98" t="s">
        <v>41</v>
      </c>
      <c r="C48" s="35">
        <v>70818</v>
      </c>
      <c r="D48" s="4">
        <v>2370</v>
      </c>
      <c r="E48" s="164"/>
      <c r="F48" s="164"/>
    </row>
    <row r="49" spans="1:6" ht="12.75">
      <c r="A49" s="152">
        <v>42</v>
      </c>
      <c r="B49" s="98" t="s">
        <v>42</v>
      </c>
      <c r="C49" s="35">
        <v>1341</v>
      </c>
      <c r="D49" s="4">
        <v>156</v>
      </c>
      <c r="E49" s="164"/>
      <c r="F49" s="164"/>
    </row>
    <row r="50" spans="1:6" ht="25.5">
      <c r="A50" s="152">
        <v>43</v>
      </c>
      <c r="B50" s="98" t="s">
        <v>43</v>
      </c>
      <c r="C50" s="35">
        <v>1824</v>
      </c>
      <c r="D50" s="4">
        <v>267</v>
      </c>
      <c r="E50" s="164"/>
      <c r="F50" s="164"/>
    </row>
    <row r="51" spans="1:6" ht="12.75">
      <c r="A51" s="152">
        <v>44</v>
      </c>
      <c r="B51" s="98" t="s">
        <v>44</v>
      </c>
      <c r="C51" s="161">
        <v>5483</v>
      </c>
      <c r="D51" s="162">
        <v>2094</v>
      </c>
      <c r="E51" s="163"/>
      <c r="F51" s="163"/>
    </row>
    <row r="52" spans="1:6" ht="12.75">
      <c r="A52" s="152">
        <v>45</v>
      </c>
      <c r="B52" s="98" t="s">
        <v>45</v>
      </c>
      <c r="C52" s="161">
        <v>1770</v>
      </c>
      <c r="D52" s="162">
        <v>265</v>
      </c>
      <c r="E52" s="163"/>
      <c r="F52" s="163"/>
    </row>
    <row r="53" spans="1:6" ht="12.75">
      <c r="A53" s="152">
        <v>46</v>
      </c>
      <c r="B53" s="98" t="s">
        <v>46</v>
      </c>
      <c r="C53" s="161">
        <v>914395</v>
      </c>
      <c r="D53" s="162">
        <v>19488</v>
      </c>
      <c r="E53" s="163"/>
      <c r="F53" s="163"/>
    </row>
    <row r="54" spans="1:6" ht="12.75">
      <c r="A54" s="152">
        <v>47</v>
      </c>
      <c r="B54" s="98" t="s">
        <v>47</v>
      </c>
      <c r="C54" s="161">
        <v>41089</v>
      </c>
      <c r="D54" s="162">
        <v>1327</v>
      </c>
      <c r="E54" s="163"/>
      <c r="F54" s="163"/>
    </row>
    <row r="55" spans="1:6" ht="12.75">
      <c r="A55" s="152">
        <v>48</v>
      </c>
      <c r="B55" s="98" t="s">
        <v>48</v>
      </c>
      <c r="C55" s="161">
        <v>2472</v>
      </c>
      <c r="D55" s="162">
        <v>174</v>
      </c>
      <c r="E55" s="163"/>
      <c r="F55" s="163"/>
    </row>
    <row r="56" spans="1:6" ht="12.75">
      <c r="A56" s="152">
        <v>49</v>
      </c>
      <c r="B56" s="98" t="s">
        <v>49</v>
      </c>
      <c r="C56" s="35">
        <v>13765</v>
      </c>
      <c r="D56" s="4">
        <v>196</v>
      </c>
      <c r="E56" s="164"/>
      <c r="F56" s="164"/>
    </row>
    <row r="57" spans="1:6" ht="12.75">
      <c r="A57" s="152">
        <v>50</v>
      </c>
      <c r="B57" s="98" t="s">
        <v>50</v>
      </c>
      <c r="C57" s="161">
        <v>26938</v>
      </c>
      <c r="D57" s="162">
        <v>110</v>
      </c>
      <c r="E57" s="163"/>
      <c r="F57" s="163"/>
    </row>
    <row r="58" spans="1:6" ht="12.75">
      <c r="A58" s="152">
        <v>51</v>
      </c>
      <c r="B58" s="98" t="s">
        <v>51</v>
      </c>
      <c r="C58" s="161">
        <v>376</v>
      </c>
      <c r="D58" s="162">
        <v>49</v>
      </c>
      <c r="E58" s="163"/>
      <c r="F58" s="163"/>
    </row>
    <row r="59" spans="1:6" ht="12.75">
      <c r="A59" s="152">
        <v>52</v>
      </c>
      <c r="B59" s="98" t="s">
        <v>52</v>
      </c>
      <c r="C59" s="161">
        <v>19141</v>
      </c>
      <c r="D59" s="162">
        <v>2752</v>
      </c>
      <c r="E59" s="163"/>
      <c r="F59" s="163"/>
    </row>
    <row r="60" spans="1:6" ht="12.75">
      <c r="A60" s="152">
        <v>53</v>
      </c>
      <c r="B60" s="98" t="s">
        <v>53</v>
      </c>
      <c r="C60" s="35">
        <v>3616</v>
      </c>
      <c r="D60" s="4">
        <v>203</v>
      </c>
      <c r="E60" s="164"/>
      <c r="F60" s="164"/>
    </row>
    <row r="61" spans="1:6" ht="12.75">
      <c r="A61" s="152">
        <v>54</v>
      </c>
      <c r="B61" s="98" t="s">
        <v>54</v>
      </c>
      <c r="C61" s="161">
        <v>109060</v>
      </c>
      <c r="D61" s="162">
        <v>268</v>
      </c>
      <c r="E61" s="163"/>
      <c r="F61" s="163"/>
    </row>
    <row r="62" spans="1:6" ht="12.75">
      <c r="A62" s="152">
        <v>55</v>
      </c>
      <c r="B62" s="98" t="s">
        <v>55</v>
      </c>
      <c r="C62" s="161">
        <v>1454</v>
      </c>
      <c r="D62" s="162">
        <v>74</v>
      </c>
      <c r="E62" s="163"/>
      <c r="F62" s="163"/>
    </row>
    <row r="63" spans="1:6" ht="17.25" customHeight="1">
      <c r="A63" s="152">
        <v>56</v>
      </c>
      <c r="B63" s="98" t="s">
        <v>56</v>
      </c>
      <c r="C63" s="35">
        <v>34261</v>
      </c>
      <c r="D63" s="4">
        <v>2433</v>
      </c>
      <c r="E63" s="164"/>
      <c r="F63" s="164"/>
    </row>
    <row r="64" spans="1:6" ht="17.25" customHeight="1" thickBot="1">
      <c r="A64" s="171"/>
      <c r="B64" s="172" t="s">
        <v>180</v>
      </c>
      <c r="C64" s="43"/>
      <c r="D64" s="42">
        <v>6</v>
      </c>
      <c r="E64" s="164"/>
      <c r="F64" s="164"/>
    </row>
    <row r="65" spans="1:6" ht="26.25" thickBot="1">
      <c r="A65" s="154"/>
      <c r="B65" s="101" t="s">
        <v>70</v>
      </c>
      <c r="C65" s="108">
        <f>SUM(C48:C63)</f>
        <v>1247803</v>
      </c>
      <c r="D65" s="19">
        <f>SUM(D48:D63)</f>
        <v>32226</v>
      </c>
      <c r="E65" s="169"/>
      <c r="F65" s="169"/>
    </row>
    <row r="66" spans="1:6" ht="13.5" thickBot="1">
      <c r="A66" s="170"/>
      <c r="B66" s="102" t="s">
        <v>69</v>
      </c>
      <c r="C66" s="95">
        <f>C65+C46+C30</f>
        <v>7010741</v>
      </c>
      <c r="D66" s="46">
        <f>D65+D46+D30+D64</f>
        <v>381991</v>
      </c>
      <c r="E66" s="169"/>
      <c r="F66" s="169"/>
    </row>
    <row r="67" ht="12.75">
      <c r="B67" s="1" t="s">
        <v>59</v>
      </c>
    </row>
    <row r="68" ht="12.75">
      <c r="B68" s="1" t="s">
        <v>57</v>
      </c>
    </row>
    <row r="69" ht="13.5" thickBot="1">
      <c r="B69" s="1" t="s">
        <v>73</v>
      </c>
    </row>
    <row r="70" spans="2:9" ht="26.25" thickBot="1">
      <c r="B70" s="1" t="s">
        <v>184</v>
      </c>
      <c r="H70" s="184" t="s">
        <v>77</v>
      </c>
      <c r="I70" s="185"/>
    </row>
    <row r="77" spans="1:4" ht="14.25">
      <c r="A77" s="174"/>
      <c r="B77" s="174"/>
      <c r="C77" s="175"/>
      <c r="D77" s="173"/>
    </row>
    <row r="78" spans="1:4" ht="14.25">
      <c r="A78" s="174"/>
      <c r="B78" s="174"/>
      <c r="C78" s="175"/>
      <c r="D78" s="173"/>
    </row>
    <row r="79" spans="1:4" ht="14.25">
      <c r="A79" s="174"/>
      <c r="B79" s="174"/>
      <c r="C79" s="175"/>
      <c r="D79" s="173"/>
    </row>
    <row r="80" spans="1:4" ht="14.25">
      <c r="A80" s="174"/>
      <c r="B80" s="174"/>
      <c r="C80" s="175"/>
      <c r="D80" s="173"/>
    </row>
    <row r="81" spans="1:4" ht="14.25">
      <c r="A81" s="174"/>
      <c r="B81" s="174"/>
      <c r="C81" s="175"/>
      <c r="D81" s="173"/>
    </row>
    <row r="82" spans="1:4" ht="14.25">
      <c r="A82" s="174"/>
      <c r="B82" s="174"/>
      <c r="C82" s="175"/>
      <c r="D82" s="173"/>
    </row>
    <row r="83" spans="1:4" ht="14.25">
      <c r="A83" s="174"/>
      <c r="B83" s="174"/>
      <c r="C83" s="175"/>
      <c r="D83" s="173"/>
    </row>
    <row r="84" spans="1:4" ht="14.25">
      <c r="A84" s="174"/>
      <c r="B84" s="174"/>
      <c r="C84" s="175"/>
      <c r="D84" s="173"/>
    </row>
    <row r="85" spans="1:4" ht="14.25">
      <c r="A85" s="174"/>
      <c r="B85" s="174"/>
      <c r="C85" s="175"/>
      <c r="D85" s="173"/>
    </row>
    <row r="86" spans="1:4" ht="14.25">
      <c r="A86" s="174"/>
      <c r="B86" s="174"/>
      <c r="C86" s="175"/>
      <c r="D86" s="173"/>
    </row>
    <row r="87" spans="1:4" ht="14.25">
      <c r="A87" s="174"/>
      <c r="B87" s="174"/>
      <c r="C87" s="175"/>
      <c r="D87" s="173"/>
    </row>
    <row r="88" spans="1:4" ht="14.25">
      <c r="A88" s="174"/>
      <c r="B88" s="174"/>
      <c r="C88" s="175"/>
      <c r="D88" s="173"/>
    </row>
    <row r="89" spans="1:4" ht="14.25">
      <c r="A89" s="174"/>
      <c r="B89" s="174"/>
      <c r="C89" s="175"/>
      <c r="D89" s="173"/>
    </row>
    <row r="90" spans="1:4" ht="14.25">
      <c r="A90" s="174"/>
      <c r="B90" s="174"/>
      <c r="C90" s="175"/>
      <c r="D90" s="173"/>
    </row>
    <row r="91" spans="1:4" ht="14.25">
      <c r="A91" s="174"/>
      <c r="B91" s="174"/>
      <c r="C91" s="175"/>
      <c r="D91" s="173"/>
    </row>
    <row r="92" spans="1:4" ht="14.25">
      <c r="A92" s="174"/>
      <c r="B92" s="174"/>
      <c r="C92" s="175"/>
      <c r="D92" s="173"/>
    </row>
    <row r="93" spans="1:4" ht="14.25">
      <c r="A93" s="174"/>
      <c r="B93" s="174"/>
      <c r="C93" s="175"/>
      <c r="D93" s="173"/>
    </row>
    <row r="94" spans="1:4" ht="14.25">
      <c r="A94" s="174"/>
      <c r="B94" s="174"/>
      <c r="C94" s="175"/>
      <c r="D94" s="173"/>
    </row>
    <row r="95" spans="1:4" ht="14.25">
      <c r="A95" s="174"/>
      <c r="B95" s="174"/>
      <c r="C95" s="175"/>
      <c r="D95" s="173"/>
    </row>
    <row r="96" spans="1:4" ht="14.25">
      <c r="A96" s="174"/>
      <c r="B96" s="174"/>
      <c r="C96" s="175"/>
      <c r="D96" s="173"/>
    </row>
    <row r="97" spans="1:4" ht="14.25">
      <c r="A97" s="174"/>
      <c r="B97" s="174"/>
      <c r="C97" s="175"/>
      <c r="D97" s="173"/>
    </row>
    <row r="98" spans="1:4" ht="14.25">
      <c r="A98" s="174"/>
      <c r="B98" s="174"/>
      <c r="C98" s="175"/>
      <c r="D98" s="173"/>
    </row>
    <row r="99" spans="1:4" ht="14.25">
      <c r="A99" s="174"/>
      <c r="B99" s="174"/>
      <c r="C99" s="175"/>
      <c r="D99" s="173"/>
    </row>
    <row r="100" spans="1:4" ht="14.25">
      <c r="A100" s="174"/>
      <c r="B100" s="174"/>
      <c r="C100" s="175"/>
      <c r="D100" s="173"/>
    </row>
    <row r="101" spans="1:4" ht="14.25">
      <c r="A101" s="174"/>
      <c r="B101" s="174"/>
      <c r="C101" s="175"/>
      <c r="D101" s="173"/>
    </row>
    <row r="102" spans="1:4" ht="14.25">
      <c r="A102" s="174"/>
      <c r="B102" s="174"/>
      <c r="C102" s="175"/>
      <c r="D102" s="173"/>
    </row>
    <row r="103" spans="1:4" ht="14.25">
      <c r="A103" s="174"/>
      <c r="B103" s="174"/>
      <c r="C103" s="175"/>
      <c r="D103" s="173"/>
    </row>
    <row r="104" spans="1:4" ht="14.25">
      <c r="A104" s="174"/>
      <c r="B104" s="174"/>
      <c r="C104" s="175"/>
      <c r="D104" s="173"/>
    </row>
    <row r="105" spans="1:4" ht="14.25">
      <c r="A105" s="174"/>
      <c r="B105" s="174"/>
      <c r="C105" s="175"/>
      <c r="D105" s="173"/>
    </row>
    <row r="106" spans="1:4" ht="14.25">
      <c r="A106" s="174"/>
      <c r="B106" s="174"/>
      <c r="C106" s="175"/>
      <c r="D106" s="173"/>
    </row>
    <row r="107" spans="1:4" ht="14.25">
      <c r="A107" s="174"/>
      <c r="B107" s="174"/>
      <c r="C107" s="175"/>
      <c r="D107" s="173"/>
    </row>
    <row r="108" spans="1:4" ht="14.25">
      <c r="A108" s="174"/>
      <c r="B108" s="174"/>
      <c r="C108" s="175"/>
      <c r="D108" s="173"/>
    </row>
    <row r="109" spans="1:4" ht="14.25">
      <c r="A109" s="174"/>
      <c r="B109" s="174"/>
      <c r="C109" s="175"/>
      <c r="D109" s="173"/>
    </row>
    <row r="110" spans="1:4" ht="14.25">
      <c r="A110" s="174"/>
      <c r="B110" s="174"/>
      <c r="C110" s="175"/>
      <c r="D110" s="173"/>
    </row>
    <row r="111" spans="1:4" ht="14.25">
      <c r="A111" s="174"/>
      <c r="B111" s="174"/>
      <c r="C111" s="175"/>
      <c r="D111" s="173"/>
    </row>
    <row r="112" spans="1:4" ht="14.25">
      <c r="A112" s="174"/>
      <c r="B112" s="174"/>
      <c r="C112" s="175"/>
      <c r="D112" s="173"/>
    </row>
    <row r="113" spans="1:4" ht="14.25">
      <c r="A113" s="174"/>
      <c r="B113" s="174"/>
      <c r="C113" s="175"/>
      <c r="D113" s="173"/>
    </row>
    <row r="114" spans="1:4" ht="14.25">
      <c r="A114" s="174"/>
      <c r="B114" s="174"/>
      <c r="C114" s="175"/>
      <c r="D114" s="173"/>
    </row>
    <row r="115" spans="1:4" ht="14.25">
      <c r="A115" s="174"/>
      <c r="B115" s="174"/>
      <c r="C115" s="175"/>
      <c r="D115" s="173"/>
    </row>
    <row r="116" spans="1:4" ht="14.25">
      <c r="A116" s="174"/>
      <c r="B116" s="174"/>
      <c r="C116" s="175"/>
      <c r="D116" s="173"/>
    </row>
    <row r="117" spans="1:4" ht="14.25">
      <c r="A117" s="174"/>
      <c r="B117" s="174"/>
      <c r="C117" s="175"/>
      <c r="D117" s="173"/>
    </row>
    <row r="118" spans="1:4" ht="14.25">
      <c r="A118" s="174"/>
      <c r="B118" s="174"/>
      <c r="C118" s="175"/>
      <c r="D118" s="173"/>
    </row>
    <row r="119" spans="1:4" ht="14.25">
      <c r="A119" s="174"/>
      <c r="B119" s="174"/>
      <c r="C119" s="175"/>
      <c r="D119" s="173"/>
    </row>
    <row r="120" spans="1:4" ht="14.25">
      <c r="A120" s="174"/>
      <c r="B120" s="174"/>
      <c r="C120" s="175"/>
      <c r="D120" s="173"/>
    </row>
    <row r="121" spans="1:4" ht="14.25">
      <c r="A121" s="174"/>
      <c r="B121" s="174"/>
      <c r="C121" s="175"/>
      <c r="D121" s="173"/>
    </row>
    <row r="122" spans="1:4" ht="14.25">
      <c r="A122" s="174"/>
      <c r="B122" s="174"/>
      <c r="C122" s="175"/>
      <c r="D122" s="173"/>
    </row>
    <row r="123" spans="1:4" ht="14.25">
      <c r="A123" s="174"/>
      <c r="B123" s="174"/>
      <c r="C123" s="175"/>
      <c r="D123" s="173"/>
    </row>
    <row r="124" spans="1:4" ht="14.25">
      <c r="A124" s="174"/>
      <c r="B124" s="174"/>
      <c r="C124" s="175"/>
      <c r="D124" s="173"/>
    </row>
    <row r="125" spans="1:4" ht="14.25">
      <c r="A125" s="174"/>
      <c r="B125" s="174"/>
      <c r="C125" s="175"/>
      <c r="D125" s="173"/>
    </row>
    <row r="126" spans="1:4" ht="14.25">
      <c r="A126" s="174"/>
      <c r="B126" s="174"/>
      <c r="C126" s="175"/>
      <c r="D126" s="173"/>
    </row>
    <row r="127" spans="1:4" ht="14.25">
      <c r="A127" s="174"/>
      <c r="B127" s="174"/>
      <c r="C127" s="175"/>
      <c r="D127" s="173"/>
    </row>
    <row r="128" spans="1:4" ht="14.25">
      <c r="A128" s="174"/>
      <c r="B128" s="174"/>
      <c r="C128" s="175"/>
      <c r="D128" s="173"/>
    </row>
    <row r="129" spans="1:4" ht="14.25">
      <c r="A129" s="174"/>
      <c r="B129" s="174"/>
      <c r="C129" s="175"/>
      <c r="D129" s="173"/>
    </row>
    <row r="130" spans="1:4" ht="14.25">
      <c r="A130" s="174"/>
      <c r="B130" s="174"/>
      <c r="C130" s="175"/>
      <c r="D130" s="173"/>
    </row>
    <row r="131" spans="1:4" ht="14.25">
      <c r="A131" s="174"/>
      <c r="B131" s="174"/>
      <c r="C131" s="175"/>
      <c r="D131" s="173"/>
    </row>
    <row r="132" spans="1:4" ht="14.25">
      <c r="A132" s="174"/>
      <c r="B132" s="174"/>
      <c r="C132" s="175"/>
      <c r="D132" s="173"/>
    </row>
    <row r="133" spans="1:4" ht="12.75">
      <c r="A133" s="88"/>
      <c r="B133" s="88"/>
      <c r="C133" s="88"/>
      <c r="D133" s="173"/>
    </row>
    <row r="134" spans="1:4" ht="12.75">
      <c r="A134" s="88"/>
      <c r="B134" s="88"/>
      <c r="C134" s="88"/>
      <c r="D134" s="173"/>
    </row>
    <row r="135" spans="1:4" ht="12.75">
      <c r="A135" s="88"/>
      <c r="B135" s="88"/>
      <c r="C135" s="88"/>
      <c r="D135" s="173"/>
    </row>
  </sheetData>
  <mergeCells count="7">
    <mergeCell ref="A1:D1"/>
    <mergeCell ref="H70:I70"/>
    <mergeCell ref="C2:D2"/>
    <mergeCell ref="H5:I5"/>
    <mergeCell ref="A2:A4"/>
    <mergeCell ref="I16:N16"/>
    <mergeCell ref="E2:F2"/>
  </mergeCells>
  <hyperlinks>
    <hyperlink ref="H5" location="Indice!A1" display="Volver al Indice"/>
    <hyperlink ref="H70" location="Indice!A1" display="Volver al 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68"/>
  <sheetViews>
    <sheetView showGridLines="0" zoomScale="75" zoomScaleNormal="75" workbookViewId="0" topLeftCell="D34">
      <selection activeCell="Q4" sqref="Q4:Q62"/>
    </sheetView>
  </sheetViews>
  <sheetFormatPr defaultColWidth="11.421875" defaultRowHeight="12.75"/>
  <cols>
    <col min="1" max="1" width="3.140625" style="1" customWidth="1"/>
    <col min="2" max="2" width="72.421875" style="1" customWidth="1"/>
    <col min="3" max="3" width="10.28125" style="1" customWidth="1"/>
    <col min="4" max="6" width="10.140625" style="1" customWidth="1"/>
    <col min="7" max="7" width="10.7109375" style="1" customWidth="1"/>
    <col min="8" max="10" width="10.140625" style="1" customWidth="1"/>
    <col min="11" max="11" width="10.28125" style="1" bestFit="1" customWidth="1"/>
    <col min="12" max="12" width="10.140625" style="1" bestFit="1" customWidth="1"/>
    <col min="13" max="18" width="10.140625" style="1" customWidth="1"/>
    <col min="19" max="16384" width="11.421875" style="1" customWidth="1"/>
  </cols>
  <sheetData>
    <row r="1" spans="1:18" ht="30" customHeight="1" thickBot="1">
      <c r="A1" s="192"/>
      <c r="B1" s="74"/>
      <c r="C1" s="189" t="s">
        <v>60</v>
      </c>
      <c r="D1" s="190"/>
      <c r="E1" s="189" t="s">
        <v>71</v>
      </c>
      <c r="F1" s="190"/>
      <c r="G1" s="189" t="s">
        <v>61</v>
      </c>
      <c r="H1" s="190"/>
      <c r="I1" s="189" t="s">
        <v>72</v>
      </c>
      <c r="J1" s="190"/>
      <c r="K1" s="189" t="s">
        <v>62</v>
      </c>
      <c r="L1" s="190"/>
      <c r="M1" s="197" t="s">
        <v>75</v>
      </c>
      <c r="N1" s="190"/>
      <c r="O1" s="197" t="s">
        <v>177</v>
      </c>
      <c r="P1" s="190"/>
      <c r="Q1" s="197" t="s">
        <v>179</v>
      </c>
      <c r="R1" s="190"/>
    </row>
    <row r="2" spans="1:18" ht="12.75">
      <c r="A2" s="192"/>
      <c r="B2" s="20" t="s">
        <v>0</v>
      </c>
      <c r="C2" s="8" t="s">
        <v>57</v>
      </c>
      <c r="D2" s="9" t="s">
        <v>58</v>
      </c>
      <c r="E2" s="8" t="s">
        <v>57</v>
      </c>
      <c r="F2" s="9" t="s">
        <v>58</v>
      </c>
      <c r="G2" s="8" t="s">
        <v>57</v>
      </c>
      <c r="H2" s="9" t="s">
        <v>58</v>
      </c>
      <c r="I2" s="8" t="s">
        <v>57</v>
      </c>
      <c r="J2" s="9" t="s">
        <v>58</v>
      </c>
      <c r="K2" s="8" t="s">
        <v>57</v>
      </c>
      <c r="L2" s="9" t="s">
        <v>58</v>
      </c>
      <c r="M2" s="48" t="s">
        <v>57</v>
      </c>
      <c r="N2" s="9" t="s">
        <v>58</v>
      </c>
      <c r="O2" s="48" t="s">
        <v>57</v>
      </c>
      <c r="P2" s="9" t="s">
        <v>58</v>
      </c>
      <c r="Q2" s="48" t="s">
        <v>57</v>
      </c>
      <c r="R2" s="9" t="s">
        <v>58</v>
      </c>
    </row>
    <row r="3" spans="1:18" ht="14.25" customHeight="1" thickBot="1">
      <c r="A3" s="193"/>
      <c r="B3" s="10"/>
      <c r="C3" s="11">
        <v>38717</v>
      </c>
      <c r="D3" s="12">
        <v>38717</v>
      </c>
      <c r="E3" s="11">
        <v>38892</v>
      </c>
      <c r="F3" s="12">
        <v>38898</v>
      </c>
      <c r="G3" s="11" t="s">
        <v>63</v>
      </c>
      <c r="H3" s="12">
        <v>39080</v>
      </c>
      <c r="I3" s="11" t="s">
        <v>74</v>
      </c>
      <c r="J3" s="12">
        <v>39264</v>
      </c>
      <c r="K3" s="11">
        <v>39446</v>
      </c>
      <c r="L3" s="12">
        <v>39446</v>
      </c>
      <c r="M3" s="55">
        <v>39628</v>
      </c>
      <c r="N3" s="12">
        <v>39628</v>
      </c>
      <c r="O3" s="55">
        <v>39817</v>
      </c>
      <c r="P3" s="12">
        <v>39817</v>
      </c>
      <c r="Q3" s="55">
        <v>39901</v>
      </c>
      <c r="R3" s="55">
        <v>39901</v>
      </c>
    </row>
    <row r="4" spans="1:21" ht="15.75" thickBot="1">
      <c r="A4" s="5">
        <v>1</v>
      </c>
      <c r="B4" s="49" t="s">
        <v>1</v>
      </c>
      <c r="C4" s="50">
        <v>2822</v>
      </c>
      <c r="D4" s="51">
        <v>241</v>
      </c>
      <c r="E4" s="50">
        <v>4848</v>
      </c>
      <c r="F4" s="51">
        <v>392</v>
      </c>
      <c r="G4" s="50">
        <v>5759</v>
      </c>
      <c r="H4" s="51">
        <v>550</v>
      </c>
      <c r="I4" s="50">
        <v>7051</v>
      </c>
      <c r="J4" s="51">
        <v>697</v>
      </c>
      <c r="K4" s="52">
        <v>9309</v>
      </c>
      <c r="L4" s="53">
        <v>813</v>
      </c>
      <c r="M4" s="54">
        <v>10890</v>
      </c>
      <c r="N4" s="53">
        <v>881</v>
      </c>
      <c r="O4" s="54">
        <v>12674</v>
      </c>
      <c r="P4" s="53">
        <v>1142</v>
      </c>
      <c r="Q4" s="54">
        <v>13414</v>
      </c>
      <c r="R4" s="53">
        <v>1216</v>
      </c>
      <c r="T4" s="184" t="s">
        <v>77</v>
      </c>
      <c r="U4" s="185"/>
    </row>
    <row r="5" spans="1:18" ht="12.75">
      <c r="A5" s="5">
        <v>2</v>
      </c>
      <c r="B5" s="2" t="s">
        <v>2</v>
      </c>
      <c r="C5" s="3">
        <v>2122</v>
      </c>
      <c r="D5" s="4">
        <v>176</v>
      </c>
      <c r="E5" s="3">
        <v>5199</v>
      </c>
      <c r="F5" s="4">
        <v>358</v>
      </c>
      <c r="G5" s="3">
        <v>7916</v>
      </c>
      <c r="H5" s="4">
        <v>506</v>
      </c>
      <c r="I5" s="3">
        <v>10529</v>
      </c>
      <c r="J5" s="4">
        <v>696</v>
      </c>
      <c r="K5" s="13">
        <v>17112</v>
      </c>
      <c r="L5" s="14">
        <v>843</v>
      </c>
      <c r="M5" s="34">
        <v>18010</v>
      </c>
      <c r="N5" s="14">
        <v>929</v>
      </c>
      <c r="O5" s="34">
        <v>24604</v>
      </c>
      <c r="P5" s="14">
        <v>1196</v>
      </c>
      <c r="Q5" s="34">
        <v>26553</v>
      </c>
      <c r="R5" s="14">
        <v>1285</v>
      </c>
    </row>
    <row r="6" spans="1:18" ht="12.75">
      <c r="A6" s="5">
        <v>3</v>
      </c>
      <c r="B6" s="2" t="s">
        <v>3</v>
      </c>
      <c r="C6" s="3">
        <v>9487</v>
      </c>
      <c r="D6" s="4">
        <v>442</v>
      </c>
      <c r="E6" s="3">
        <v>18224</v>
      </c>
      <c r="F6" s="4">
        <v>1011</v>
      </c>
      <c r="G6" s="3">
        <v>24971</v>
      </c>
      <c r="H6" s="4">
        <v>1449</v>
      </c>
      <c r="I6" s="3">
        <v>30441</v>
      </c>
      <c r="J6" s="4">
        <v>1949</v>
      </c>
      <c r="K6" s="13">
        <v>39853</v>
      </c>
      <c r="L6" s="14">
        <v>2461</v>
      </c>
      <c r="M6" s="34">
        <v>47385</v>
      </c>
      <c r="N6" s="14">
        <v>3037</v>
      </c>
      <c r="O6" s="34">
        <v>54648</v>
      </c>
      <c r="P6" s="14">
        <v>3903</v>
      </c>
      <c r="Q6" s="34">
        <v>58085</v>
      </c>
      <c r="R6" s="14">
        <v>4201</v>
      </c>
    </row>
    <row r="7" spans="1:18" ht="12.75">
      <c r="A7" s="5">
        <v>4</v>
      </c>
      <c r="B7" s="2" t="s">
        <v>4</v>
      </c>
      <c r="C7" s="3">
        <v>5352</v>
      </c>
      <c r="D7" s="4">
        <v>135</v>
      </c>
      <c r="E7" s="3">
        <v>11139</v>
      </c>
      <c r="F7" s="4">
        <v>312</v>
      </c>
      <c r="G7" s="3">
        <v>16424</v>
      </c>
      <c r="H7" s="4">
        <v>526</v>
      </c>
      <c r="I7" s="3">
        <v>21575</v>
      </c>
      <c r="J7" s="4">
        <v>787</v>
      </c>
      <c r="K7" s="13">
        <v>29807</v>
      </c>
      <c r="L7" s="14">
        <v>1034</v>
      </c>
      <c r="M7" s="34">
        <v>36240</v>
      </c>
      <c r="N7" s="14">
        <v>1319</v>
      </c>
      <c r="O7" s="34">
        <v>43341</v>
      </c>
      <c r="P7" s="14">
        <v>1921</v>
      </c>
      <c r="Q7" s="34">
        <v>46702</v>
      </c>
      <c r="R7" s="14">
        <v>2094</v>
      </c>
    </row>
    <row r="8" spans="1:18" ht="12.75">
      <c r="A8" s="5">
        <v>5</v>
      </c>
      <c r="B8" s="2" t="s">
        <v>5</v>
      </c>
      <c r="C8" s="3">
        <v>8573</v>
      </c>
      <c r="D8" s="4">
        <v>460</v>
      </c>
      <c r="E8" s="3">
        <v>18859</v>
      </c>
      <c r="F8" s="4">
        <v>881</v>
      </c>
      <c r="G8" s="3">
        <v>38968</v>
      </c>
      <c r="H8" s="4">
        <v>1267</v>
      </c>
      <c r="I8" s="3">
        <v>57188</v>
      </c>
      <c r="J8" s="4">
        <v>1617</v>
      </c>
      <c r="K8" s="13">
        <v>95153</v>
      </c>
      <c r="L8" s="14">
        <v>1943</v>
      </c>
      <c r="M8" s="34">
        <v>136206</v>
      </c>
      <c r="N8" s="14">
        <v>2126</v>
      </c>
      <c r="O8" s="34">
        <v>179070</v>
      </c>
      <c r="P8" s="14">
        <v>2968</v>
      </c>
      <c r="Q8" s="34">
        <v>197571</v>
      </c>
      <c r="R8" s="14">
        <v>3176</v>
      </c>
    </row>
    <row r="9" spans="1:18" ht="12.75">
      <c r="A9" s="5">
        <v>6</v>
      </c>
      <c r="B9" s="2" t="s">
        <v>6</v>
      </c>
      <c r="C9" s="3">
        <v>1048</v>
      </c>
      <c r="D9" s="4">
        <v>1469</v>
      </c>
      <c r="E9" s="3">
        <v>1765</v>
      </c>
      <c r="F9" s="4">
        <v>1936</v>
      </c>
      <c r="G9" s="3">
        <v>2023</v>
      </c>
      <c r="H9" s="4">
        <v>2177</v>
      </c>
      <c r="I9" s="3">
        <v>2368</v>
      </c>
      <c r="J9" s="4">
        <v>2427</v>
      </c>
      <c r="K9" s="13">
        <v>2812</v>
      </c>
      <c r="L9" s="14">
        <v>2838</v>
      </c>
      <c r="M9" s="34">
        <v>3241</v>
      </c>
      <c r="N9" s="14">
        <v>3214</v>
      </c>
      <c r="O9" s="34">
        <v>3676</v>
      </c>
      <c r="P9" s="14">
        <v>3717</v>
      </c>
      <c r="Q9" s="34">
        <v>3840</v>
      </c>
      <c r="R9" s="14">
        <v>3859</v>
      </c>
    </row>
    <row r="10" spans="1:18" ht="12.75">
      <c r="A10" s="5">
        <v>7</v>
      </c>
      <c r="B10" s="2" t="s">
        <v>7</v>
      </c>
      <c r="C10" s="3">
        <v>230042</v>
      </c>
      <c r="D10" s="4">
        <v>10767</v>
      </c>
      <c r="E10" s="3">
        <v>315064</v>
      </c>
      <c r="F10" s="4">
        <v>18401</v>
      </c>
      <c r="G10" s="3">
        <v>350524</v>
      </c>
      <c r="H10" s="4">
        <v>24175</v>
      </c>
      <c r="I10" s="3">
        <v>396181</v>
      </c>
      <c r="J10" s="4">
        <v>28301</v>
      </c>
      <c r="K10" s="13">
        <v>443628</v>
      </c>
      <c r="L10" s="14">
        <v>32253</v>
      </c>
      <c r="M10" s="34">
        <v>486716</v>
      </c>
      <c r="N10" s="14">
        <v>35717</v>
      </c>
      <c r="O10" s="156">
        <v>518704</v>
      </c>
      <c r="P10" s="14">
        <v>41099</v>
      </c>
      <c r="Q10" s="156">
        <v>537721</v>
      </c>
      <c r="R10" s="14">
        <v>42967</v>
      </c>
    </row>
    <row r="11" spans="1:18" ht="12.75">
      <c r="A11" s="5">
        <v>8</v>
      </c>
      <c r="B11" s="2" t="s">
        <v>8</v>
      </c>
      <c r="C11" s="3">
        <v>4128</v>
      </c>
      <c r="D11" s="4">
        <v>823</v>
      </c>
      <c r="E11" s="3">
        <v>8494</v>
      </c>
      <c r="F11" s="4">
        <v>1734</v>
      </c>
      <c r="G11" s="3">
        <v>12328</v>
      </c>
      <c r="H11" s="4">
        <v>2824</v>
      </c>
      <c r="I11" s="3">
        <v>15918</v>
      </c>
      <c r="J11" s="4">
        <v>3827</v>
      </c>
      <c r="K11" s="13">
        <v>23064</v>
      </c>
      <c r="L11" s="14">
        <v>4823</v>
      </c>
      <c r="M11" s="34">
        <v>26178</v>
      </c>
      <c r="N11" s="14">
        <v>5937</v>
      </c>
      <c r="O11" s="34">
        <v>32817</v>
      </c>
      <c r="P11" s="14">
        <v>7431</v>
      </c>
      <c r="Q11" s="34">
        <v>35117</v>
      </c>
      <c r="R11" s="14">
        <v>8009</v>
      </c>
    </row>
    <row r="12" spans="1:18" ht="12.75">
      <c r="A12" s="5">
        <v>9</v>
      </c>
      <c r="B12" s="2" t="s">
        <v>9</v>
      </c>
      <c r="C12" s="3">
        <v>167</v>
      </c>
      <c r="D12" s="4">
        <v>7</v>
      </c>
      <c r="E12" s="3">
        <v>381</v>
      </c>
      <c r="F12" s="4">
        <v>15</v>
      </c>
      <c r="G12" s="3">
        <v>601</v>
      </c>
      <c r="H12" s="4">
        <v>25</v>
      </c>
      <c r="I12" s="3">
        <v>791</v>
      </c>
      <c r="J12" s="4">
        <v>42</v>
      </c>
      <c r="K12" s="13">
        <v>1288</v>
      </c>
      <c r="L12" s="14">
        <v>61</v>
      </c>
      <c r="M12" s="34">
        <v>1370</v>
      </c>
      <c r="N12" s="14">
        <v>82</v>
      </c>
      <c r="O12" s="34">
        <v>2052</v>
      </c>
      <c r="P12" s="14">
        <v>111</v>
      </c>
      <c r="Q12" s="34">
        <v>2224</v>
      </c>
      <c r="R12" s="14">
        <v>121</v>
      </c>
    </row>
    <row r="13" spans="1:18" ht="12.75">
      <c r="A13" s="5">
        <v>10</v>
      </c>
      <c r="B13" s="2" t="s">
        <v>10</v>
      </c>
      <c r="C13" s="3">
        <v>129</v>
      </c>
      <c r="D13" s="4">
        <v>99</v>
      </c>
      <c r="E13" s="3">
        <v>279</v>
      </c>
      <c r="F13" s="4">
        <v>172</v>
      </c>
      <c r="G13" s="3">
        <v>498</v>
      </c>
      <c r="H13" s="4">
        <v>228</v>
      </c>
      <c r="I13" s="3">
        <v>627</v>
      </c>
      <c r="J13" s="4">
        <v>303</v>
      </c>
      <c r="K13" s="13">
        <v>911</v>
      </c>
      <c r="L13" s="14">
        <v>357</v>
      </c>
      <c r="M13" s="34">
        <v>1128</v>
      </c>
      <c r="N13" s="14">
        <v>365</v>
      </c>
      <c r="O13" s="34">
        <v>2110</v>
      </c>
      <c r="P13" s="14">
        <v>535</v>
      </c>
      <c r="Q13" s="34">
        <v>2218</v>
      </c>
      <c r="R13" s="14">
        <v>576</v>
      </c>
    </row>
    <row r="14" spans="1:18" ht="12.75">
      <c r="A14" s="5">
        <v>11</v>
      </c>
      <c r="B14" s="2" t="s">
        <v>11</v>
      </c>
      <c r="C14" s="3">
        <v>10730</v>
      </c>
      <c r="D14" s="4">
        <v>961</v>
      </c>
      <c r="E14" s="3">
        <v>27083</v>
      </c>
      <c r="F14" s="4">
        <v>1673</v>
      </c>
      <c r="G14" s="3">
        <v>43264</v>
      </c>
      <c r="H14" s="4">
        <v>2458</v>
      </c>
      <c r="I14" s="3">
        <v>58162</v>
      </c>
      <c r="J14" s="4">
        <v>3194</v>
      </c>
      <c r="K14" s="13">
        <v>87911</v>
      </c>
      <c r="L14" s="14">
        <v>4112</v>
      </c>
      <c r="M14" s="34">
        <v>118586</v>
      </c>
      <c r="N14" s="14">
        <v>4918</v>
      </c>
      <c r="O14" s="34">
        <v>177728</v>
      </c>
      <c r="P14" s="14">
        <v>6280</v>
      </c>
      <c r="Q14" s="34">
        <v>191247</v>
      </c>
      <c r="R14" s="14">
        <v>6807</v>
      </c>
    </row>
    <row r="15" spans="1:18" ht="12.75">
      <c r="A15" s="5">
        <v>12</v>
      </c>
      <c r="B15" s="2" t="s">
        <v>12</v>
      </c>
      <c r="C15" s="3">
        <v>385</v>
      </c>
      <c r="D15" s="4">
        <v>119</v>
      </c>
      <c r="E15" s="3">
        <v>1093</v>
      </c>
      <c r="F15" s="4">
        <v>193</v>
      </c>
      <c r="G15" s="3">
        <v>1635</v>
      </c>
      <c r="H15" s="4">
        <v>253</v>
      </c>
      <c r="I15" s="3">
        <v>2081</v>
      </c>
      <c r="J15" s="4">
        <v>321</v>
      </c>
      <c r="K15" s="13">
        <v>3245</v>
      </c>
      <c r="L15" s="14">
        <v>371</v>
      </c>
      <c r="M15" s="34">
        <v>4053</v>
      </c>
      <c r="N15" s="14">
        <v>420</v>
      </c>
      <c r="O15" s="34">
        <v>6942</v>
      </c>
      <c r="P15" s="14">
        <v>532</v>
      </c>
      <c r="Q15" s="34">
        <v>7517</v>
      </c>
      <c r="R15" s="14">
        <v>565</v>
      </c>
    </row>
    <row r="16" spans="1:18" ht="12.75">
      <c r="A16" s="5">
        <v>13</v>
      </c>
      <c r="B16" s="2" t="s">
        <v>13</v>
      </c>
      <c r="C16" s="3">
        <v>252</v>
      </c>
      <c r="D16" s="4">
        <v>18</v>
      </c>
      <c r="E16" s="3">
        <v>429</v>
      </c>
      <c r="F16" s="4">
        <v>38</v>
      </c>
      <c r="G16" s="3">
        <v>535</v>
      </c>
      <c r="H16" s="4">
        <v>58</v>
      </c>
      <c r="I16" s="3">
        <v>680</v>
      </c>
      <c r="J16" s="4">
        <v>72</v>
      </c>
      <c r="K16" s="13">
        <v>895</v>
      </c>
      <c r="L16" s="14">
        <v>79</v>
      </c>
      <c r="M16" s="34">
        <v>1066</v>
      </c>
      <c r="N16" s="14">
        <v>91</v>
      </c>
      <c r="O16" s="34">
        <v>1388</v>
      </c>
      <c r="P16" s="14">
        <v>129</v>
      </c>
      <c r="Q16" s="34">
        <v>1458</v>
      </c>
      <c r="R16" s="14">
        <v>142</v>
      </c>
    </row>
    <row r="17" spans="1:18" ht="12.75">
      <c r="A17" s="5">
        <v>14</v>
      </c>
      <c r="B17" s="2" t="s">
        <v>14</v>
      </c>
      <c r="C17" s="3">
        <v>558</v>
      </c>
      <c r="D17" s="4">
        <v>63</v>
      </c>
      <c r="E17" s="3">
        <v>1100</v>
      </c>
      <c r="F17" s="4">
        <v>120</v>
      </c>
      <c r="G17" s="3">
        <v>1495</v>
      </c>
      <c r="H17" s="4">
        <v>168</v>
      </c>
      <c r="I17" s="3">
        <v>1921</v>
      </c>
      <c r="J17" s="4">
        <v>238</v>
      </c>
      <c r="K17" s="13">
        <v>2464</v>
      </c>
      <c r="L17" s="14">
        <v>279</v>
      </c>
      <c r="M17" s="34">
        <v>2961</v>
      </c>
      <c r="N17" s="14">
        <v>305</v>
      </c>
      <c r="O17" s="34">
        <v>3987</v>
      </c>
      <c r="P17" s="14">
        <v>410</v>
      </c>
      <c r="Q17" s="34">
        <v>4223</v>
      </c>
      <c r="R17" s="14">
        <v>440</v>
      </c>
    </row>
    <row r="18" spans="1:18" ht="12.75">
      <c r="A18" s="5">
        <v>15</v>
      </c>
      <c r="B18" s="2" t="s">
        <v>15</v>
      </c>
      <c r="C18" s="3">
        <v>1201</v>
      </c>
      <c r="D18" s="4">
        <v>73</v>
      </c>
      <c r="E18" s="3">
        <v>2193</v>
      </c>
      <c r="F18" s="4">
        <v>148</v>
      </c>
      <c r="G18" s="3">
        <v>3119</v>
      </c>
      <c r="H18" s="4">
        <v>238</v>
      </c>
      <c r="I18" s="3">
        <v>4031</v>
      </c>
      <c r="J18" s="4">
        <v>359</v>
      </c>
      <c r="K18" s="13">
        <v>5596</v>
      </c>
      <c r="L18" s="14">
        <v>490</v>
      </c>
      <c r="M18" s="34">
        <v>6828</v>
      </c>
      <c r="N18" s="14">
        <v>599</v>
      </c>
      <c r="O18" s="34">
        <v>9781</v>
      </c>
      <c r="P18" s="14">
        <v>764</v>
      </c>
      <c r="Q18" s="34">
        <v>10416</v>
      </c>
      <c r="R18" s="14">
        <v>821</v>
      </c>
    </row>
    <row r="19" spans="1:18" ht="12.75">
      <c r="A19" s="5">
        <v>16</v>
      </c>
      <c r="B19" s="2" t="s">
        <v>16</v>
      </c>
      <c r="C19" s="3">
        <v>783</v>
      </c>
      <c r="D19" s="4">
        <v>150</v>
      </c>
      <c r="E19" s="3">
        <v>1575</v>
      </c>
      <c r="F19" s="4">
        <v>285</v>
      </c>
      <c r="G19" s="3">
        <v>2403</v>
      </c>
      <c r="H19" s="4">
        <v>416</v>
      </c>
      <c r="I19" s="3">
        <v>3028</v>
      </c>
      <c r="J19" s="4">
        <v>515</v>
      </c>
      <c r="K19" s="13">
        <v>3930</v>
      </c>
      <c r="L19" s="14">
        <v>610</v>
      </c>
      <c r="M19" s="34">
        <v>4887</v>
      </c>
      <c r="N19" s="14">
        <v>715</v>
      </c>
      <c r="O19" s="34">
        <v>6622</v>
      </c>
      <c r="P19" s="14">
        <v>895</v>
      </c>
      <c r="Q19" s="34">
        <v>7055</v>
      </c>
      <c r="R19" s="14">
        <v>953</v>
      </c>
    </row>
    <row r="20" spans="1:18" ht="12.75">
      <c r="A20" s="5">
        <v>17</v>
      </c>
      <c r="B20" s="2" t="s">
        <v>17</v>
      </c>
      <c r="C20" s="3">
        <v>642</v>
      </c>
      <c r="D20" s="4">
        <v>120</v>
      </c>
      <c r="E20" s="3">
        <v>1241</v>
      </c>
      <c r="F20" s="4">
        <v>229</v>
      </c>
      <c r="G20" s="3">
        <v>1812</v>
      </c>
      <c r="H20" s="4">
        <v>354</v>
      </c>
      <c r="I20" s="3">
        <v>2300</v>
      </c>
      <c r="J20" s="4">
        <v>457</v>
      </c>
      <c r="K20" s="13">
        <v>3099</v>
      </c>
      <c r="L20" s="14">
        <v>567</v>
      </c>
      <c r="M20" s="34">
        <v>3874</v>
      </c>
      <c r="N20" s="14">
        <v>664</v>
      </c>
      <c r="O20" s="34">
        <v>5246</v>
      </c>
      <c r="P20" s="14">
        <v>853</v>
      </c>
      <c r="Q20" s="34">
        <v>5592</v>
      </c>
      <c r="R20" s="14">
        <v>914</v>
      </c>
    </row>
    <row r="21" spans="1:18" ht="12.75">
      <c r="A21" s="5">
        <v>18</v>
      </c>
      <c r="B21" s="2" t="s">
        <v>18</v>
      </c>
      <c r="C21" s="15" t="s">
        <v>64</v>
      </c>
      <c r="D21" s="4">
        <v>386</v>
      </c>
      <c r="E21" s="3">
        <v>190</v>
      </c>
      <c r="F21" s="4">
        <v>597</v>
      </c>
      <c r="G21" s="15">
        <v>8439</v>
      </c>
      <c r="H21" s="4">
        <v>771</v>
      </c>
      <c r="I21" s="3">
        <v>327</v>
      </c>
      <c r="J21" s="4">
        <v>913</v>
      </c>
      <c r="K21" s="13">
        <v>8929</v>
      </c>
      <c r="L21" s="14">
        <v>1094</v>
      </c>
      <c r="M21" s="34">
        <v>9494</v>
      </c>
      <c r="N21" s="14">
        <v>1347</v>
      </c>
      <c r="O21" s="34">
        <v>9494</v>
      </c>
      <c r="P21" s="14">
        <v>1675</v>
      </c>
      <c r="Q21" s="34">
        <v>9494</v>
      </c>
      <c r="R21" s="14">
        <v>1827</v>
      </c>
    </row>
    <row r="22" spans="1:18" ht="12.75">
      <c r="A22" s="5">
        <v>19</v>
      </c>
      <c r="B22" s="2" t="s">
        <v>19</v>
      </c>
      <c r="C22" s="3">
        <v>232825</v>
      </c>
      <c r="D22" s="4">
        <v>7155</v>
      </c>
      <c r="E22" s="3">
        <v>378229</v>
      </c>
      <c r="F22" s="4">
        <v>11619</v>
      </c>
      <c r="G22" s="3">
        <v>564181</v>
      </c>
      <c r="H22" s="4">
        <v>17450</v>
      </c>
      <c r="I22" s="3">
        <v>660223</v>
      </c>
      <c r="J22" s="4">
        <v>21624</v>
      </c>
      <c r="K22" s="13">
        <v>870634</v>
      </c>
      <c r="L22" s="14">
        <v>26956</v>
      </c>
      <c r="M22" s="34">
        <v>992798</v>
      </c>
      <c r="N22" s="14">
        <v>28662</v>
      </c>
      <c r="O22" s="34">
        <v>1183662</v>
      </c>
      <c r="P22" s="14">
        <v>36840</v>
      </c>
      <c r="Q22" s="34">
        <v>1222705</v>
      </c>
      <c r="R22" s="14">
        <v>37858</v>
      </c>
    </row>
    <row r="23" spans="1:18" ht="12.75">
      <c r="A23" s="5">
        <v>20</v>
      </c>
      <c r="B23" s="2" t="s">
        <v>20</v>
      </c>
      <c r="C23" s="3">
        <v>18292</v>
      </c>
      <c r="D23" s="4">
        <v>81</v>
      </c>
      <c r="E23" s="3">
        <v>28779</v>
      </c>
      <c r="F23" s="4">
        <v>120</v>
      </c>
      <c r="G23" s="3">
        <v>42317</v>
      </c>
      <c r="H23" s="4">
        <v>177</v>
      </c>
      <c r="I23" s="3">
        <v>49769</v>
      </c>
      <c r="J23" s="4">
        <v>220</v>
      </c>
      <c r="K23" s="13">
        <v>65554</v>
      </c>
      <c r="L23" s="14">
        <v>270</v>
      </c>
      <c r="M23" s="34">
        <v>74069</v>
      </c>
      <c r="N23" s="14">
        <v>280</v>
      </c>
      <c r="O23" s="34">
        <v>86789</v>
      </c>
      <c r="P23" s="14">
        <v>367</v>
      </c>
      <c r="Q23" s="34">
        <v>90399</v>
      </c>
      <c r="R23" s="14">
        <v>375</v>
      </c>
    </row>
    <row r="24" spans="1:18" ht="12.75">
      <c r="A24" s="5">
        <v>21</v>
      </c>
      <c r="B24" s="2" t="s">
        <v>21</v>
      </c>
      <c r="C24" s="3">
        <v>731352</v>
      </c>
      <c r="D24" s="4">
        <v>19848</v>
      </c>
      <c r="E24" s="3">
        <v>994047</v>
      </c>
      <c r="F24" s="4">
        <v>34515</v>
      </c>
      <c r="G24" s="3">
        <v>1094478</v>
      </c>
      <c r="H24" s="4">
        <v>47263</v>
      </c>
      <c r="I24" s="3">
        <v>1211159</v>
      </c>
      <c r="J24" s="4">
        <v>56685</v>
      </c>
      <c r="K24" s="13">
        <v>1352612</v>
      </c>
      <c r="L24" s="14">
        <v>66367</v>
      </c>
      <c r="M24" s="34">
        <v>1456723</v>
      </c>
      <c r="N24" s="14">
        <v>71934</v>
      </c>
      <c r="O24" s="156">
        <v>1541613</v>
      </c>
      <c r="P24" s="14">
        <v>88066</v>
      </c>
      <c r="Q24" s="156">
        <v>1586546</v>
      </c>
      <c r="R24" s="14">
        <v>92037</v>
      </c>
    </row>
    <row r="25" spans="1:18" ht="12.75">
      <c r="A25" s="5">
        <v>22</v>
      </c>
      <c r="B25" s="2" t="s">
        <v>22</v>
      </c>
      <c r="C25" s="3">
        <v>639</v>
      </c>
      <c r="D25" s="4">
        <v>214</v>
      </c>
      <c r="E25" s="3">
        <v>1408</v>
      </c>
      <c r="F25" s="4">
        <v>317</v>
      </c>
      <c r="G25" s="3">
        <v>1935</v>
      </c>
      <c r="H25" s="4">
        <v>426</v>
      </c>
      <c r="I25" s="3">
        <v>2319</v>
      </c>
      <c r="J25" s="4">
        <v>530</v>
      </c>
      <c r="K25" s="13">
        <v>2795</v>
      </c>
      <c r="L25" s="14">
        <v>640</v>
      </c>
      <c r="M25" s="34">
        <v>3193</v>
      </c>
      <c r="N25" s="14">
        <v>797</v>
      </c>
      <c r="O25" s="34">
        <v>3582</v>
      </c>
      <c r="P25" s="14">
        <v>878</v>
      </c>
      <c r="Q25" s="34">
        <v>3740</v>
      </c>
      <c r="R25" s="14">
        <v>919</v>
      </c>
    </row>
    <row r="26" spans="1:18" ht="12.75">
      <c r="A26" s="5">
        <v>23</v>
      </c>
      <c r="B26" s="2" t="s">
        <v>23</v>
      </c>
      <c r="C26" s="3">
        <v>44641</v>
      </c>
      <c r="D26" s="4">
        <v>3250</v>
      </c>
      <c r="E26" s="3">
        <v>86081</v>
      </c>
      <c r="F26" s="4">
        <v>7870</v>
      </c>
      <c r="G26" s="3">
        <v>123961</v>
      </c>
      <c r="H26" s="4">
        <v>12687</v>
      </c>
      <c r="I26" s="3">
        <v>145538</v>
      </c>
      <c r="J26" s="4">
        <v>18389</v>
      </c>
      <c r="K26" s="13">
        <v>185485</v>
      </c>
      <c r="L26" s="14">
        <v>24301</v>
      </c>
      <c r="M26" s="34">
        <v>217827</v>
      </c>
      <c r="N26" s="14">
        <v>30610</v>
      </c>
      <c r="O26" s="34">
        <v>262274</v>
      </c>
      <c r="P26" s="14">
        <v>37625</v>
      </c>
      <c r="Q26" s="34">
        <v>277561</v>
      </c>
      <c r="R26" s="14">
        <v>41023</v>
      </c>
    </row>
    <row r="27" spans="1:18" ht="12.75">
      <c r="A27" s="5">
        <v>24</v>
      </c>
      <c r="B27" s="2" t="s">
        <v>24</v>
      </c>
      <c r="C27" s="3">
        <v>14628</v>
      </c>
      <c r="D27" s="4">
        <v>292</v>
      </c>
      <c r="E27" s="3">
        <v>26739</v>
      </c>
      <c r="F27" s="4">
        <v>508</v>
      </c>
      <c r="G27" s="3">
        <v>36193</v>
      </c>
      <c r="H27" s="4">
        <v>740</v>
      </c>
      <c r="I27" s="3">
        <v>44634</v>
      </c>
      <c r="J27" s="4">
        <v>1382</v>
      </c>
      <c r="K27" s="13">
        <v>54618</v>
      </c>
      <c r="L27" s="14">
        <v>1346</v>
      </c>
      <c r="M27" s="34">
        <v>64891</v>
      </c>
      <c r="N27" s="14">
        <v>1401</v>
      </c>
      <c r="O27" s="34">
        <v>79100</v>
      </c>
      <c r="P27" s="14">
        <v>2307</v>
      </c>
      <c r="Q27" s="34">
        <v>85537</v>
      </c>
      <c r="R27" s="14">
        <v>2616</v>
      </c>
    </row>
    <row r="28" spans="1:18" ht="12.75">
      <c r="A28" s="5">
        <v>25</v>
      </c>
      <c r="B28" s="2" t="s">
        <v>25</v>
      </c>
      <c r="C28" s="3">
        <v>1820</v>
      </c>
      <c r="D28" s="4">
        <v>206</v>
      </c>
      <c r="E28" s="3">
        <v>3575</v>
      </c>
      <c r="F28" s="4">
        <v>391</v>
      </c>
      <c r="G28" s="3">
        <v>4797</v>
      </c>
      <c r="H28" s="4">
        <v>624</v>
      </c>
      <c r="I28" s="3">
        <v>6334</v>
      </c>
      <c r="J28" s="4">
        <v>838</v>
      </c>
      <c r="K28" s="13">
        <v>8397</v>
      </c>
      <c r="L28" s="14">
        <v>1061</v>
      </c>
      <c r="M28" s="34">
        <v>10638</v>
      </c>
      <c r="N28" s="14">
        <v>1239</v>
      </c>
      <c r="O28" s="34">
        <v>14706</v>
      </c>
      <c r="P28" s="14">
        <v>1614</v>
      </c>
      <c r="Q28" s="34">
        <v>15773</v>
      </c>
      <c r="R28" s="14">
        <v>1740</v>
      </c>
    </row>
    <row r="29" spans="1:18" ht="12.75">
      <c r="A29" s="5"/>
      <c r="B29" s="21" t="s">
        <v>66</v>
      </c>
      <c r="C29" s="7">
        <f>SUM(C4:C28)</f>
        <v>1322618</v>
      </c>
      <c r="D29" s="6">
        <f aca="true" t="shared" si="0" ref="D29:L29">SUM(D4:D28)</f>
        <v>47555</v>
      </c>
      <c r="E29" s="7">
        <f>SUM(E4:E28)</f>
        <v>1938014</v>
      </c>
      <c r="F29" s="6">
        <f>SUM(F4:F28)</f>
        <v>83835</v>
      </c>
      <c r="G29" s="7">
        <f t="shared" si="0"/>
        <v>2390576</v>
      </c>
      <c r="H29" s="6">
        <f t="shared" si="0"/>
        <v>117810</v>
      </c>
      <c r="I29" s="7">
        <f t="shared" si="0"/>
        <v>2735175</v>
      </c>
      <c r="J29" s="6">
        <f t="shared" si="0"/>
        <v>146383</v>
      </c>
      <c r="K29" s="24">
        <f t="shared" si="0"/>
        <v>3319101</v>
      </c>
      <c r="L29" s="33">
        <f t="shared" si="0"/>
        <v>175969</v>
      </c>
      <c r="M29" s="24">
        <f aca="true" t="shared" si="1" ref="M29:R29">SUM(M4:M28)</f>
        <v>3739252</v>
      </c>
      <c r="N29" s="24">
        <f t="shared" si="1"/>
        <v>197589</v>
      </c>
      <c r="O29" s="24">
        <f t="shared" si="1"/>
        <v>4266610</v>
      </c>
      <c r="P29" s="24">
        <f t="shared" si="1"/>
        <v>243258</v>
      </c>
      <c r="Q29" s="24">
        <f t="shared" si="1"/>
        <v>4442708</v>
      </c>
      <c r="R29" s="24">
        <f t="shared" si="1"/>
        <v>256541</v>
      </c>
    </row>
    <row r="30" spans="1:18" ht="25.5">
      <c r="A30" s="5">
        <v>26</v>
      </c>
      <c r="B30" s="2" t="s">
        <v>26</v>
      </c>
      <c r="C30" s="16"/>
      <c r="D30" s="4"/>
      <c r="E30" s="27"/>
      <c r="F30" s="27"/>
      <c r="G30" s="3">
        <v>9247</v>
      </c>
      <c r="H30" s="4">
        <v>461</v>
      </c>
      <c r="I30" s="3">
        <v>16577</v>
      </c>
      <c r="J30" s="4">
        <v>925</v>
      </c>
      <c r="K30" s="3">
        <v>26836</v>
      </c>
      <c r="L30" s="4">
        <v>1411</v>
      </c>
      <c r="M30" s="35">
        <v>36848</v>
      </c>
      <c r="N30" s="4">
        <v>2067</v>
      </c>
      <c r="O30" s="35">
        <v>46398</v>
      </c>
      <c r="P30" s="4">
        <v>2971</v>
      </c>
      <c r="Q30" s="35">
        <v>51333</v>
      </c>
      <c r="R30" s="4">
        <v>3358</v>
      </c>
    </row>
    <row r="31" spans="1:18" ht="12.75">
      <c r="A31" s="5">
        <v>27</v>
      </c>
      <c r="B31" s="2" t="s">
        <v>27</v>
      </c>
      <c r="C31" s="16"/>
      <c r="D31" s="4"/>
      <c r="E31" s="27"/>
      <c r="F31" s="27"/>
      <c r="G31" s="3">
        <v>4097</v>
      </c>
      <c r="H31" s="4">
        <v>71</v>
      </c>
      <c r="I31" s="3">
        <v>8006</v>
      </c>
      <c r="J31" s="4">
        <v>146</v>
      </c>
      <c r="K31" s="13">
        <v>15194</v>
      </c>
      <c r="L31" s="14">
        <v>190</v>
      </c>
      <c r="M31" s="34">
        <v>22884</v>
      </c>
      <c r="N31" s="14">
        <v>246</v>
      </c>
      <c r="O31" s="34">
        <v>29778</v>
      </c>
      <c r="P31" s="14">
        <v>345</v>
      </c>
      <c r="Q31" s="34">
        <v>35088</v>
      </c>
      <c r="R31" s="14">
        <v>371</v>
      </c>
    </row>
    <row r="32" spans="1:18" ht="12.75">
      <c r="A32" s="5">
        <v>28</v>
      </c>
      <c r="B32" s="2" t="s">
        <v>28</v>
      </c>
      <c r="C32" s="16"/>
      <c r="D32" s="4"/>
      <c r="E32" s="27"/>
      <c r="F32" s="27"/>
      <c r="G32" s="3">
        <v>1210</v>
      </c>
      <c r="H32" s="4">
        <v>465</v>
      </c>
      <c r="I32" s="3">
        <v>2751</v>
      </c>
      <c r="J32" s="4">
        <v>771</v>
      </c>
      <c r="K32" s="13">
        <v>4906</v>
      </c>
      <c r="L32" s="14">
        <v>987</v>
      </c>
      <c r="M32" s="34">
        <v>6725</v>
      </c>
      <c r="N32" s="14">
        <v>1187</v>
      </c>
      <c r="O32" s="34">
        <v>10073</v>
      </c>
      <c r="P32" s="14">
        <v>1618</v>
      </c>
      <c r="Q32" s="34">
        <v>10911</v>
      </c>
      <c r="R32" s="14">
        <v>1721</v>
      </c>
    </row>
    <row r="33" spans="1:18" ht="12.75">
      <c r="A33" s="5">
        <v>29</v>
      </c>
      <c r="B33" s="2" t="s">
        <v>29</v>
      </c>
      <c r="C33" s="16"/>
      <c r="D33" s="17"/>
      <c r="E33" s="28"/>
      <c r="F33" s="28"/>
      <c r="G33" s="3">
        <v>73334</v>
      </c>
      <c r="H33" s="4">
        <v>293</v>
      </c>
      <c r="I33" s="3">
        <v>127006</v>
      </c>
      <c r="J33" s="4">
        <v>608</v>
      </c>
      <c r="K33" s="13">
        <v>195640</v>
      </c>
      <c r="L33" s="14">
        <v>962</v>
      </c>
      <c r="M33" s="34">
        <v>250579</v>
      </c>
      <c r="N33" s="14">
        <v>1376</v>
      </c>
      <c r="O33" s="34">
        <v>311480</v>
      </c>
      <c r="P33" s="14">
        <v>1900</v>
      </c>
      <c r="Q33" s="34">
        <v>339512</v>
      </c>
      <c r="R33" s="14">
        <v>2115</v>
      </c>
    </row>
    <row r="34" spans="1:18" ht="12.75">
      <c r="A34" s="5">
        <v>30</v>
      </c>
      <c r="B34" s="2" t="s">
        <v>30</v>
      </c>
      <c r="C34" s="16"/>
      <c r="D34" s="17"/>
      <c r="E34" s="28"/>
      <c r="F34" s="28"/>
      <c r="G34" s="3">
        <v>2651</v>
      </c>
      <c r="H34" s="4">
        <v>258</v>
      </c>
      <c r="I34" s="3">
        <v>5672</v>
      </c>
      <c r="J34" s="4">
        <v>479</v>
      </c>
      <c r="K34" s="13">
        <v>10813</v>
      </c>
      <c r="L34" s="14">
        <v>679</v>
      </c>
      <c r="M34" s="34">
        <v>15669</v>
      </c>
      <c r="N34" s="14">
        <v>925</v>
      </c>
      <c r="O34" s="34">
        <v>25023</v>
      </c>
      <c r="P34" s="14">
        <v>1274</v>
      </c>
      <c r="Q34" s="34">
        <v>27320</v>
      </c>
      <c r="R34" s="14">
        <v>1401</v>
      </c>
    </row>
    <row r="35" spans="1:18" ht="12.75">
      <c r="A35" s="5">
        <v>31</v>
      </c>
      <c r="B35" s="2" t="s">
        <v>31</v>
      </c>
      <c r="C35" s="16"/>
      <c r="D35" s="17"/>
      <c r="E35" s="28"/>
      <c r="F35" s="28"/>
      <c r="G35" s="3">
        <v>4964</v>
      </c>
      <c r="H35" s="4">
        <v>376</v>
      </c>
      <c r="I35" s="3">
        <v>9645</v>
      </c>
      <c r="J35" s="4">
        <v>630</v>
      </c>
      <c r="K35" s="13">
        <v>18987</v>
      </c>
      <c r="L35" s="14">
        <v>867</v>
      </c>
      <c r="M35" s="34">
        <v>28887</v>
      </c>
      <c r="N35" s="14">
        <v>1176</v>
      </c>
      <c r="O35" s="34">
        <v>49555</v>
      </c>
      <c r="P35" s="14">
        <v>1495</v>
      </c>
      <c r="Q35" s="34">
        <v>58853</v>
      </c>
      <c r="R35" s="14">
        <v>1624</v>
      </c>
    </row>
    <row r="36" spans="1:18" ht="12.75">
      <c r="A36" s="5">
        <v>32</v>
      </c>
      <c r="B36" s="2" t="s">
        <v>32</v>
      </c>
      <c r="C36" s="16"/>
      <c r="D36" s="17"/>
      <c r="E36" s="28"/>
      <c r="F36" s="28"/>
      <c r="G36" s="3">
        <v>652</v>
      </c>
      <c r="H36" s="4">
        <v>77</v>
      </c>
      <c r="I36" s="3">
        <v>1254</v>
      </c>
      <c r="J36" s="4">
        <v>145</v>
      </c>
      <c r="K36" s="13">
        <v>2242</v>
      </c>
      <c r="L36" s="14">
        <v>220</v>
      </c>
      <c r="M36" s="34">
        <v>3137</v>
      </c>
      <c r="N36" s="14">
        <v>304</v>
      </c>
      <c r="O36" s="34">
        <v>4758</v>
      </c>
      <c r="P36" s="14">
        <v>441</v>
      </c>
      <c r="Q36" s="34">
        <v>5252</v>
      </c>
      <c r="R36" s="14">
        <v>495</v>
      </c>
    </row>
    <row r="37" spans="1:18" ht="12.75">
      <c r="A37" s="5">
        <v>33</v>
      </c>
      <c r="B37" s="2" t="s">
        <v>33</v>
      </c>
      <c r="C37" s="16"/>
      <c r="D37" s="17"/>
      <c r="E37" s="28"/>
      <c r="F37" s="28"/>
      <c r="G37" s="3">
        <v>731</v>
      </c>
      <c r="H37" s="4">
        <v>39</v>
      </c>
      <c r="I37" s="3">
        <v>848</v>
      </c>
      <c r="J37" s="4">
        <v>54</v>
      </c>
      <c r="K37" s="13">
        <v>1076</v>
      </c>
      <c r="L37" s="14">
        <v>67</v>
      </c>
      <c r="M37" s="34">
        <v>1325</v>
      </c>
      <c r="N37" s="14">
        <v>75</v>
      </c>
      <c r="O37" s="34">
        <v>1579</v>
      </c>
      <c r="P37" s="14">
        <v>90</v>
      </c>
      <c r="Q37" s="34">
        <v>1667</v>
      </c>
      <c r="R37" s="14">
        <v>96</v>
      </c>
    </row>
    <row r="38" spans="1:18" ht="12.75">
      <c r="A38" s="5">
        <v>34</v>
      </c>
      <c r="B38" s="2" t="s">
        <v>34</v>
      </c>
      <c r="C38" s="16"/>
      <c r="D38" s="17"/>
      <c r="E38" s="28"/>
      <c r="F38" s="28"/>
      <c r="G38" s="3">
        <v>111137</v>
      </c>
      <c r="H38" s="4">
        <v>14294</v>
      </c>
      <c r="I38" s="3">
        <v>178884</v>
      </c>
      <c r="J38" s="4">
        <v>24656</v>
      </c>
      <c r="K38" s="13">
        <v>285346</v>
      </c>
      <c r="L38" s="14">
        <v>35667</v>
      </c>
      <c r="M38" s="34">
        <v>365172</v>
      </c>
      <c r="N38" s="14">
        <v>46581</v>
      </c>
      <c r="O38" s="34">
        <v>433766</v>
      </c>
      <c r="P38" s="14">
        <v>61668</v>
      </c>
      <c r="Q38" s="34">
        <v>465963</v>
      </c>
      <c r="R38" s="14">
        <v>66655</v>
      </c>
    </row>
    <row r="39" spans="1:18" ht="14.25" customHeight="1">
      <c r="A39" s="5">
        <v>35</v>
      </c>
      <c r="B39" s="2" t="s">
        <v>35</v>
      </c>
      <c r="C39" s="16"/>
      <c r="D39" s="17"/>
      <c r="E39" s="28"/>
      <c r="F39" s="28"/>
      <c r="G39" s="3">
        <v>2040</v>
      </c>
      <c r="H39" s="4">
        <v>132</v>
      </c>
      <c r="I39" s="3">
        <v>3637</v>
      </c>
      <c r="J39" s="4">
        <v>239</v>
      </c>
      <c r="K39" s="3">
        <v>6185</v>
      </c>
      <c r="L39" s="4">
        <v>318</v>
      </c>
      <c r="M39" s="35">
        <v>8607</v>
      </c>
      <c r="N39" s="4">
        <v>438</v>
      </c>
      <c r="O39" s="35">
        <v>10859</v>
      </c>
      <c r="P39" s="4">
        <v>665</v>
      </c>
      <c r="Q39" s="35">
        <v>11815</v>
      </c>
      <c r="R39" s="4">
        <v>718</v>
      </c>
    </row>
    <row r="40" spans="1:18" ht="12.75">
      <c r="A40" s="5">
        <v>36</v>
      </c>
      <c r="B40" s="2" t="s">
        <v>36</v>
      </c>
      <c r="C40" s="16"/>
      <c r="D40" s="17"/>
      <c r="E40" s="28"/>
      <c r="F40" s="28"/>
      <c r="G40" s="3">
        <v>9753</v>
      </c>
      <c r="H40" s="4">
        <v>34</v>
      </c>
      <c r="I40" s="3">
        <v>22037</v>
      </c>
      <c r="J40" s="4">
        <v>74</v>
      </c>
      <c r="K40" s="13">
        <v>44189</v>
      </c>
      <c r="L40" s="14">
        <v>143</v>
      </c>
      <c r="M40" s="34">
        <v>65629</v>
      </c>
      <c r="N40" s="14">
        <v>197</v>
      </c>
      <c r="O40" s="34">
        <v>98386</v>
      </c>
      <c r="P40" s="14">
        <v>269</v>
      </c>
      <c r="Q40" s="34">
        <v>109014</v>
      </c>
      <c r="R40" s="14">
        <v>300</v>
      </c>
    </row>
    <row r="41" spans="1:18" ht="12.75">
      <c r="A41" s="5">
        <v>37</v>
      </c>
      <c r="B41" s="2" t="s">
        <v>37</v>
      </c>
      <c r="C41" s="16"/>
      <c r="D41" s="17"/>
      <c r="E41" s="28"/>
      <c r="F41" s="28"/>
      <c r="G41" s="3">
        <v>4236</v>
      </c>
      <c r="H41" s="4">
        <v>264</v>
      </c>
      <c r="I41" s="3">
        <v>8450</v>
      </c>
      <c r="J41" s="4">
        <v>500</v>
      </c>
      <c r="K41" s="3">
        <v>16572</v>
      </c>
      <c r="L41" s="4">
        <v>727</v>
      </c>
      <c r="M41" s="35">
        <v>23556</v>
      </c>
      <c r="N41" s="4">
        <v>1012</v>
      </c>
      <c r="O41" s="35">
        <v>31627</v>
      </c>
      <c r="P41" s="4">
        <v>1554</v>
      </c>
      <c r="Q41" s="35">
        <v>35219</v>
      </c>
      <c r="R41" s="4">
        <v>1730</v>
      </c>
    </row>
    <row r="42" spans="1:18" ht="12.75">
      <c r="A42" s="5">
        <v>38</v>
      </c>
      <c r="B42" s="2" t="s">
        <v>38</v>
      </c>
      <c r="C42" s="16"/>
      <c r="D42" s="17"/>
      <c r="E42" s="28"/>
      <c r="F42" s="28"/>
      <c r="G42" s="3">
        <v>25218</v>
      </c>
      <c r="H42" s="4">
        <v>606</v>
      </c>
      <c r="I42" s="3">
        <v>37366</v>
      </c>
      <c r="J42" s="4">
        <v>1029</v>
      </c>
      <c r="K42" s="3">
        <v>56527</v>
      </c>
      <c r="L42" s="4">
        <v>1374</v>
      </c>
      <c r="M42" s="35">
        <v>69951</v>
      </c>
      <c r="N42" s="4">
        <v>1628</v>
      </c>
      <c r="O42" s="35">
        <v>83201</v>
      </c>
      <c r="P42" s="4">
        <v>2251</v>
      </c>
      <c r="Q42" s="35">
        <v>88329</v>
      </c>
      <c r="R42" s="4">
        <v>2391</v>
      </c>
    </row>
    <row r="43" spans="1:18" ht="12.75">
      <c r="A43" s="5">
        <v>39</v>
      </c>
      <c r="B43" s="2" t="s">
        <v>39</v>
      </c>
      <c r="C43" s="16"/>
      <c r="D43" s="17"/>
      <c r="E43" s="28"/>
      <c r="F43" s="28"/>
      <c r="G43" s="3">
        <v>20002</v>
      </c>
      <c r="H43" s="4">
        <v>2096</v>
      </c>
      <c r="I43" s="3">
        <v>32109</v>
      </c>
      <c r="J43" s="4">
        <v>4070</v>
      </c>
      <c r="K43" s="13">
        <v>51237</v>
      </c>
      <c r="L43" s="14">
        <v>5407</v>
      </c>
      <c r="M43" s="34">
        <v>64214</v>
      </c>
      <c r="N43" s="14">
        <v>6587</v>
      </c>
      <c r="O43" s="34">
        <v>78066</v>
      </c>
      <c r="P43" s="14">
        <v>9108</v>
      </c>
      <c r="Q43" s="34">
        <v>82325</v>
      </c>
      <c r="R43" s="14">
        <v>9699</v>
      </c>
    </row>
    <row r="44" spans="1:18" ht="12.75">
      <c r="A44" s="5">
        <v>40</v>
      </c>
      <c r="B44" s="2" t="s">
        <v>40</v>
      </c>
      <c r="C44" s="16"/>
      <c r="D44" s="17"/>
      <c r="E44" s="28"/>
      <c r="F44" s="28"/>
      <c r="G44" s="3">
        <v>1133</v>
      </c>
      <c r="H44" s="4">
        <v>65</v>
      </c>
      <c r="I44" s="3">
        <v>2177</v>
      </c>
      <c r="J44" s="4">
        <v>168</v>
      </c>
      <c r="K44" s="13">
        <v>3654</v>
      </c>
      <c r="L44" s="14">
        <v>229</v>
      </c>
      <c r="M44" s="34">
        <v>5022</v>
      </c>
      <c r="N44" s="14">
        <v>294</v>
      </c>
      <c r="O44" s="34">
        <v>6436</v>
      </c>
      <c r="P44" s="14">
        <v>481</v>
      </c>
      <c r="Q44" s="34">
        <v>7123</v>
      </c>
      <c r="R44" s="14">
        <v>550</v>
      </c>
    </row>
    <row r="45" spans="1:18" ht="25.5">
      <c r="A45" s="5"/>
      <c r="B45" s="21" t="s">
        <v>68</v>
      </c>
      <c r="C45" s="22"/>
      <c r="D45" s="23"/>
      <c r="E45" s="29"/>
      <c r="F45" s="29"/>
      <c r="G45" s="7">
        <f aca="true" t="shared" si="2" ref="G45:L45">SUM(G30:G44)</f>
        <v>270405</v>
      </c>
      <c r="H45" s="6">
        <f t="shared" si="2"/>
        <v>19531</v>
      </c>
      <c r="I45" s="7">
        <f t="shared" si="2"/>
        <v>456419</v>
      </c>
      <c r="J45" s="6">
        <f t="shared" si="2"/>
        <v>34494</v>
      </c>
      <c r="K45" s="7">
        <f t="shared" si="2"/>
        <v>739404</v>
      </c>
      <c r="L45" s="6">
        <f t="shared" si="2"/>
        <v>49248</v>
      </c>
      <c r="M45" s="7">
        <f aca="true" t="shared" si="3" ref="M45:R45">SUM(M30:M44)</f>
        <v>968205</v>
      </c>
      <c r="N45" s="6">
        <f t="shared" si="3"/>
        <v>64093</v>
      </c>
      <c r="O45" s="7">
        <f t="shared" si="3"/>
        <v>1220985</v>
      </c>
      <c r="P45" s="6">
        <f t="shared" si="3"/>
        <v>86130</v>
      </c>
      <c r="Q45" s="7">
        <f t="shared" si="3"/>
        <v>1329724</v>
      </c>
      <c r="R45" s="6">
        <f t="shared" si="3"/>
        <v>93224</v>
      </c>
    </row>
    <row r="46" spans="1:18" ht="12.75">
      <c r="A46" s="5"/>
      <c r="B46" s="21" t="s">
        <v>67</v>
      </c>
      <c r="C46" s="22"/>
      <c r="D46" s="23"/>
      <c r="E46" s="29"/>
      <c r="F46" s="29"/>
      <c r="G46" s="7">
        <f aca="true" t="shared" si="4" ref="G46:L46">+G45+G29</f>
        <v>2660981</v>
      </c>
      <c r="H46" s="6">
        <f t="shared" si="4"/>
        <v>137341</v>
      </c>
      <c r="I46" s="7">
        <f t="shared" si="4"/>
        <v>3191594</v>
      </c>
      <c r="J46" s="6">
        <f t="shared" si="4"/>
        <v>180877</v>
      </c>
      <c r="K46" s="7">
        <f t="shared" si="4"/>
        <v>4058505</v>
      </c>
      <c r="L46" s="6">
        <f t="shared" si="4"/>
        <v>225217</v>
      </c>
      <c r="M46" s="7">
        <f aca="true" t="shared" si="5" ref="M46:R46">+M45+M29</f>
        <v>4707457</v>
      </c>
      <c r="N46" s="6">
        <f t="shared" si="5"/>
        <v>261682</v>
      </c>
      <c r="O46" s="7">
        <f t="shared" si="5"/>
        <v>5487595</v>
      </c>
      <c r="P46" s="6">
        <f t="shared" si="5"/>
        <v>329388</v>
      </c>
      <c r="Q46" s="7">
        <f t="shared" si="5"/>
        <v>5772432</v>
      </c>
      <c r="R46" s="6">
        <f t="shared" si="5"/>
        <v>349765</v>
      </c>
    </row>
    <row r="47" spans="1:18" ht="25.5">
      <c r="A47" s="5">
        <v>41</v>
      </c>
      <c r="B47" s="2" t="s">
        <v>41</v>
      </c>
      <c r="C47" s="16"/>
      <c r="D47" s="17"/>
      <c r="E47" s="28"/>
      <c r="F47" s="28"/>
      <c r="G47" s="3"/>
      <c r="H47" s="17"/>
      <c r="I47" s="16"/>
      <c r="J47" s="17"/>
      <c r="K47" s="3">
        <v>14400</v>
      </c>
      <c r="L47" s="4">
        <v>627</v>
      </c>
      <c r="M47" s="35">
        <v>35944</v>
      </c>
      <c r="N47" s="4">
        <v>1234</v>
      </c>
      <c r="O47" s="35">
        <v>58383</v>
      </c>
      <c r="P47" s="4">
        <v>2103</v>
      </c>
      <c r="Q47" s="35">
        <v>70818</v>
      </c>
      <c r="R47" s="4">
        <v>2370</v>
      </c>
    </row>
    <row r="48" spans="1:18" ht="12.75">
      <c r="A48" s="5">
        <v>42</v>
      </c>
      <c r="B48" s="2" t="s">
        <v>42</v>
      </c>
      <c r="C48" s="16"/>
      <c r="D48" s="17"/>
      <c r="E48" s="28"/>
      <c r="F48" s="28"/>
      <c r="G48" s="3"/>
      <c r="H48" s="17"/>
      <c r="I48" s="16"/>
      <c r="J48" s="17"/>
      <c r="K48" s="3">
        <v>267</v>
      </c>
      <c r="L48" s="4">
        <v>24</v>
      </c>
      <c r="M48" s="35">
        <v>649</v>
      </c>
      <c r="N48" s="4">
        <v>74</v>
      </c>
      <c r="O48" s="35">
        <v>1154</v>
      </c>
      <c r="P48" s="4">
        <v>138</v>
      </c>
      <c r="Q48" s="35">
        <v>1341</v>
      </c>
      <c r="R48" s="4">
        <v>156</v>
      </c>
    </row>
    <row r="49" spans="1:18" ht="25.5">
      <c r="A49" s="5">
        <v>43</v>
      </c>
      <c r="B49" s="2" t="s">
        <v>43</v>
      </c>
      <c r="C49" s="16"/>
      <c r="D49" s="17"/>
      <c r="E49" s="28"/>
      <c r="F49" s="28"/>
      <c r="G49" s="3"/>
      <c r="H49" s="17"/>
      <c r="I49" s="16"/>
      <c r="J49" s="17"/>
      <c r="K49" s="3">
        <v>499</v>
      </c>
      <c r="L49" s="4">
        <v>47</v>
      </c>
      <c r="M49" s="35">
        <v>1058</v>
      </c>
      <c r="N49" s="4">
        <v>104</v>
      </c>
      <c r="O49" s="35">
        <v>1593</v>
      </c>
      <c r="P49" s="4">
        <v>230</v>
      </c>
      <c r="Q49" s="35">
        <v>1824</v>
      </c>
      <c r="R49" s="4">
        <v>267</v>
      </c>
    </row>
    <row r="50" spans="1:18" ht="12.75">
      <c r="A50" s="5">
        <v>44</v>
      </c>
      <c r="B50" s="2" t="s">
        <v>44</v>
      </c>
      <c r="C50" s="16"/>
      <c r="D50" s="17"/>
      <c r="E50" s="28"/>
      <c r="F50" s="28"/>
      <c r="G50" s="3"/>
      <c r="H50" s="17"/>
      <c r="I50" s="16"/>
      <c r="J50" s="17"/>
      <c r="K50" s="13">
        <v>1695</v>
      </c>
      <c r="L50" s="14">
        <v>348</v>
      </c>
      <c r="M50" s="34">
        <v>3426</v>
      </c>
      <c r="N50" s="14">
        <v>919</v>
      </c>
      <c r="O50" s="34">
        <v>4860</v>
      </c>
      <c r="P50" s="14">
        <v>1795</v>
      </c>
      <c r="Q50" s="34">
        <v>5483</v>
      </c>
      <c r="R50" s="14">
        <v>2094</v>
      </c>
    </row>
    <row r="51" spans="1:18" ht="12.75">
      <c r="A51" s="5">
        <v>45</v>
      </c>
      <c r="B51" s="2" t="s">
        <v>45</v>
      </c>
      <c r="C51" s="16"/>
      <c r="D51" s="17"/>
      <c r="E51" s="28"/>
      <c r="F51" s="28"/>
      <c r="G51" s="3"/>
      <c r="H51" s="17"/>
      <c r="I51" s="16"/>
      <c r="J51" s="17"/>
      <c r="K51" s="13">
        <v>710</v>
      </c>
      <c r="L51" s="14">
        <v>82</v>
      </c>
      <c r="M51" s="34">
        <v>1172</v>
      </c>
      <c r="N51" s="14">
        <v>163</v>
      </c>
      <c r="O51" s="34">
        <v>1593</v>
      </c>
      <c r="P51" s="14">
        <v>234</v>
      </c>
      <c r="Q51" s="34">
        <v>1770</v>
      </c>
      <c r="R51" s="14">
        <v>265</v>
      </c>
    </row>
    <row r="52" spans="1:18" ht="12.75">
      <c r="A52" s="5">
        <v>46</v>
      </c>
      <c r="B52" s="2" t="s">
        <v>46</v>
      </c>
      <c r="C52" s="16"/>
      <c r="D52" s="17"/>
      <c r="E52" s="28"/>
      <c r="F52" s="28"/>
      <c r="G52" s="3"/>
      <c r="H52" s="17"/>
      <c r="I52" s="16"/>
      <c r="J52" s="17"/>
      <c r="K52" s="13">
        <v>215320</v>
      </c>
      <c r="L52" s="14">
        <v>4652</v>
      </c>
      <c r="M52" s="34">
        <v>533831</v>
      </c>
      <c r="N52" s="14">
        <v>10100</v>
      </c>
      <c r="O52" s="34">
        <v>793780</v>
      </c>
      <c r="P52" s="14">
        <v>16459</v>
      </c>
      <c r="Q52" s="34">
        <v>914395</v>
      </c>
      <c r="R52" s="14">
        <v>19488</v>
      </c>
    </row>
    <row r="53" spans="1:18" ht="12.75">
      <c r="A53" s="5">
        <v>47</v>
      </c>
      <c r="B53" s="2" t="s">
        <v>47</v>
      </c>
      <c r="C53" s="16"/>
      <c r="D53" s="17"/>
      <c r="E53" s="28"/>
      <c r="F53" s="28"/>
      <c r="G53" s="3"/>
      <c r="H53" s="17"/>
      <c r="I53" s="16"/>
      <c r="J53" s="17"/>
      <c r="K53" s="13">
        <v>9213</v>
      </c>
      <c r="L53" s="14">
        <v>382</v>
      </c>
      <c r="M53" s="34">
        <v>19837</v>
      </c>
      <c r="N53" s="14">
        <v>742</v>
      </c>
      <c r="O53" s="34">
        <v>34223</v>
      </c>
      <c r="P53" s="14">
        <v>1138</v>
      </c>
      <c r="Q53" s="34">
        <v>41089</v>
      </c>
      <c r="R53" s="14">
        <v>1327</v>
      </c>
    </row>
    <row r="54" spans="1:18" ht="12.75">
      <c r="A54" s="5">
        <v>48</v>
      </c>
      <c r="B54" s="2" t="s">
        <v>48</v>
      </c>
      <c r="C54" s="16"/>
      <c r="D54" s="17"/>
      <c r="E54" s="28"/>
      <c r="F54" s="28"/>
      <c r="G54" s="3"/>
      <c r="H54" s="17"/>
      <c r="I54" s="16"/>
      <c r="J54" s="17"/>
      <c r="K54" s="13">
        <v>555</v>
      </c>
      <c r="L54" s="14">
        <v>29</v>
      </c>
      <c r="M54" s="34">
        <v>1233</v>
      </c>
      <c r="N54" s="14">
        <v>73</v>
      </c>
      <c r="O54" s="34">
        <v>2070</v>
      </c>
      <c r="P54" s="14">
        <v>144</v>
      </c>
      <c r="Q54" s="34">
        <v>2472</v>
      </c>
      <c r="R54" s="14">
        <v>174</v>
      </c>
    </row>
    <row r="55" spans="1:18" ht="12.75">
      <c r="A55" s="5">
        <v>49</v>
      </c>
      <c r="B55" s="2" t="s">
        <v>49</v>
      </c>
      <c r="C55" s="16"/>
      <c r="D55" s="17"/>
      <c r="E55" s="28"/>
      <c r="F55" s="28"/>
      <c r="G55" s="3"/>
      <c r="H55" s="17"/>
      <c r="I55" s="16"/>
      <c r="J55" s="17"/>
      <c r="K55" s="3">
        <v>2279</v>
      </c>
      <c r="L55" s="4">
        <v>25</v>
      </c>
      <c r="M55" s="35">
        <v>6121</v>
      </c>
      <c r="N55" s="4">
        <v>72</v>
      </c>
      <c r="O55" s="35">
        <v>10883</v>
      </c>
      <c r="P55" s="4">
        <v>162</v>
      </c>
      <c r="Q55" s="35">
        <v>13765</v>
      </c>
      <c r="R55" s="4">
        <v>196</v>
      </c>
    </row>
    <row r="56" spans="1:18" ht="12.75">
      <c r="A56" s="5">
        <v>50</v>
      </c>
      <c r="B56" s="2" t="s">
        <v>50</v>
      </c>
      <c r="C56" s="16"/>
      <c r="D56" s="17"/>
      <c r="E56" s="28"/>
      <c r="F56" s="28"/>
      <c r="G56" s="3"/>
      <c r="H56" s="17"/>
      <c r="I56" s="16"/>
      <c r="J56" s="17"/>
      <c r="K56" s="13">
        <v>4611</v>
      </c>
      <c r="L56" s="14">
        <v>16</v>
      </c>
      <c r="M56" s="34">
        <v>13785</v>
      </c>
      <c r="N56" s="14">
        <v>49</v>
      </c>
      <c r="O56" s="34">
        <v>23257</v>
      </c>
      <c r="P56" s="14">
        <v>95</v>
      </c>
      <c r="Q56" s="34">
        <v>26938</v>
      </c>
      <c r="R56" s="14">
        <v>110</v>
      </c>
    </row>
    <row r="57" spans="1:18" ht="12.75">
      <c r="A57" s="5">
        <v>51</v>
      </c>
      <c r="B57" s="2" t="s">
        <v>51</v>
      </c>
      <c r="C57" s="16"/>
      <c r="D57" s="17"/>
      <c r="E57" s="28"/>
      <c r="F57" s="28"/>
      <c r="G57" s="3"/>
      <c r="H57" s="17"/>
      <c r="I57" s="16"/>
      <c r="J57" s="17"/>
      <c r="K57" s="13">
        <v>324</v>
      </c>
      <c r="L57" s="14">
        <v>17</v>
      </c>
      <c r="M57" s="34">
        <v>347</v>
      </c>
      <c r="N57" s="14">
        <v>32</v>
      </c>
      <c r="O57" s="34">
        <v>367</v>
      </c>
      <c r="P57" s="14">
        <v>45</v>
      </c>
      <c r="Q57" s="34">
        <v>376</v>
      </c>
      <c r="R57" s="14">
        <v>49</v>
      </c>
    </row>
    <row r="58" spans="1:18" ht="12.75">
      <c r="A58" s="5">
        <v>52</v>
      </c>
      <c r="B58" s="2" t="s">
        <v>52</v>
      </c>
      <c r="C58" s="16"/>
      <c r="D58" s="17"/>
      <c r="E58" s="28"/>
      <c r="F58" s="28"/>
      <c r="G58" s="3"/>
      <c r="H58" s="17"/>
      <c r="I58" s="16"/>
      <c r="J58" s="17"/>
      <c r="K58" s="13">
        <v>9043</v>
      </c>
      <c r="L58" s="14">
        <v>774</v>
      </c>
      <c r="M58" s="34">
        <v>14586</v>
      </c>
      <c r="N58" s="14">
        <v>1612</v>
      </c>
      <c r="O58" s="34">
        <v>18052</v>
      </c>
      <c r="P58" s="14">
        <v>2464</v>
      </c>
      <c r="Q58" s="34">
        <v>19141</v>
      </c>
      <c r="R58" s="14">
        <v>2752</v>
      </c>
    </row>
    <row r="59" spans="1:18" ht="12.75">
      <c r="A59" s="5">
        <v>53</v>
      </c>
      <c r="B59" s="2" t="s">
        <v>53</v>
      </c>
      <c r="C59" s="16"/>
      <c r="D59" s="17"/>
      <c r="E59" s="28"/>
      <c r="F59" s="28"/>
      <c r="G59" s="3"/>
      <c r="H59" s="17"/>
      <c r="I59" s="16"/>
      <c r="J59" s="17"/>
      <c r="K59" s="3">
        <v>1227</v>
      </c>
      <c r="L59" s="4">
        <v>49</v>
      </c>
      <c r="M59" s="35">
        <v>2105</v>
      </c>
      <c r="N59" s="4">
        <v>110</v>
      </c>
      <c r="O59" s="35">
        <v>3287</v>
      </c>
      <c r="P59" s="4">
        <v>189</v>
      </c>
      <c r="Q59" s="35">
        <v>3616</v>
      </c>
      <c r="R59" s="4">
        <v>203</v>
      </c>
    </row>
    <row r="60" spans="1:18" ht="12.75">
      <c r="A60" s="5">
        <v>54</v>
      </c>
      <c r="B60" s="2" t="s">
        <v>54</v>
      </c>
      <c r="C60" s="16"/>
      <c r="D60" s="17"/>
      <c r="E60" s="28"/>
      <c r="F60" s="28"/>
      <c r="G60" s="3"/>
      <c r="H60" s="17"/>
      <c r="I60" s="16"/>
      <c r="J60" s="17"/>
      <c r="K60" s="13">
        <v>24429</v>
      </c>
      <c r="L60" s="14">
        <v>81</v>
      </c>
      <c r="M60" s="34">
        <v>58181</v>
      </c>
      <c r="N60" s="14">
        <v>145</v>
      </c>
      <c r="O60" s="34">
        <v>92795</v>
      </c>
      <c r="P60" s="14">
        <v>210</v>
      </c>
      <c r="Q60" s="34">
        <v>109060</v>
      </c>
      <c r="R60" s="14">
        <v>268</v>
      </c>
    </row>
    <row r="61" spans="1:18" ht="12.75">
      <c r="A61" s="5">
        <v>55</v>
      </c>
      <c r="B61" s="2" t="s">
        <v>55</v>
      </c>
      <c r="C61" s="16"/>
      <c r="D61" s="17"/>
      <c r="E61" s="28"/>
      <c r="F61" s="28"/>
      <c r="G61" s="3"/>
      <c r="H61" s="17"/>
      <c r="I61" s="16"/>
      <c r="J61" s="17"/>
      <c r="K61" s="13">
        <v>390</v>
      </c>
      <c r="L61" s="14">
        <v>12</v>
      </c>
      <c r="M61" s="34">
        <v>807</v>
      </c>
      <c r="N61" s="14">
        <v>28</v>
      </c>
      <c r="O61" s="34">
        <v>1275</v>
      </c>
      <c r="P61" s="14">
        <v>66</v>
      </c>
      <c r="Q61" s="34">
        <v>1454</v>
      </c>
      <c r="R61" s="14">
        <v>74</v>
      </c>
    </row>
    <row r="62" spans="1:18" ht="17.25" customHeight="1" thickBot="1">
      <c r="A62" s="5">
        <v>56</v>
      </c>
      <c r="B62" s="36" t="s">
        <v>56</v>
      </c>
      <c r="C62" s="37"/>
      <c r="D62" s="38"/>
      <c r="E62" s="39"/>
      <c r="F62" s="39"/>
      <c r="G62" s="40"/>
      <c r="H62" s="38"/>
      <c r="I62" s="37"/>
      <c r="J62" s="38"/>
      <c r="K62" s="41">
        <v>9392</v>
      </c>
      <c r="L62" s="42">
        <v>665</v>
      </c>
      <c r="M62" s="43">
        <v>19065</v>
      </c>
      <c r="N62" s="42">
        <v>1372</v>
      </c>
      <c r="O62" s="43">
        <v>29874</v>
      </c>
      <c r="P62" s="42">
        <v>2137</v>
      </c>
      <c r="Q62" s="43">
        <v>34261</v>
      </c>
      <c r="R62" s="42">
        <v>2433</v>
      </c>
    </row>
    <row r="63" spans="1:18" ht="26.25" thickBot="1">
      <c r="A63" s="25"/>
      <c r="B63" s="26" t="s">
        <v>70</v>
      </c>
      <c r="C63" s="30"/>
      <c r="D63" s="31"/>
      <c r="E63" s="47"/>
      <c r="F63" s="47"/>
      <c r="G63" s="32"/>
      <c r="H63" s="31"/>
      <c r="I63" s="47"/>
      <c r="J63" s="47"/>
      <c r="K63" s="18">
        <f aca="true" t="shared" si="6" ref="K63:P63">SUM(K47:K62)</f>
        <v>294354</v>
      </c>
      <c r="L63" s="19">
        <f t="shared" si="6"/>
        <v>7830</v>
      </c>
      <c r="M63" s="18">
        <f t="shared" si="6"/>
        <v>712147</v>
      </c>
      <c r="N63" s="19">
        <f t="shared" si="6"/>
        <v>16829</v>
      </c>
      <c r="O63" s="18">
        <f t="shared" si="6"/>
        <v>1077446</v>
      </c>
      <c r="P63" s="19">
        <f t="shared" si="6"/>
        <v>27609</v>
      </c>
      <c r="Q63" s="18">
        <f>SUM(Q47:Q62)</f>
        <v>1247803</v>
      </c>
      <c r="R63" s="19">
        <f>SUM(R47:R62)</f>
        <v>32226</v>
      </c>
    </row>
    <row r="64" spans="2:20" ht="13.5" thickBot="1">
      <c r="B64" s="44" t="s">
        <v>69</v>
      </c>
      <c r="C64" s="45">
        <f>C63+C45+C29</f>
        <v>1322618</v>
      </c>
      <c r="D64" s="46">
        <f aca="true" t="shared" si="7" ref="D64:N64">D63+D45+D29</f>
        <v>47555</v>
      </c>
      <c r="E64" s="45">
        <f t="shared" si="7"/>
        <v>1938014</v>
      </c>
      <c r="F64" s="46">
        <f t="shared" si="7"/>
        <v>83835</v>
      </c>
      <c r="G64" s="45">
        <f t="shared" si="7"/>
        <v>2660981</v>
      </c>
      <c r="H64" s="46">
        <f t="shared" si="7"/>
        <v>137341</v>
      </c>
      <c r="I64" s="45">
        <f t="shared" si="7"/>
        <v>3191594</v>
      </c>
      <c r="J64" s="46">
        <f t="shared" si="7"/>
        <v>180877</v>
      </c>
      <c r="K64" s="45">
        <f t="shared" si="7"/>
        <v>4352859</v>
      </c>
      <c r="L64" s="46">
        <f t="shared" si="7"/>
        <v>233047</v>
      </c>
      <c r="M64" s="45">
        <f t="shared" si="7"/>
        <v>5419604</v>
      </c>
      <c r="N64" s="46">
        <f t="shared" si="7"/>
        <v>278511</v>
      </c>
      <c r="O64" s="45">
        <f>O63+O45+O29</f>
        <v>6565041</v>
      </c>
      <c r="P64" s="46">
        <f>P63+P45+P29</f>
        <v>356997</v>
      </c>
      <c r="Q64" s="45">
        <f>Q63+Q45+Q29</f>
        <v>7020235</v>
      </c>
      <c r="R64" s="46">
        <f>R63+R45+R29</f>
        <v>381991</v>
      </c>
      <c r="S64" s="158"/>
      <c r="T64" s="158"/>
    </row>
    <row r="65" spans="2:17" ht="12.75">
      <c r="B65" s="1" t="s">
        <v>59</v>
      </c>
      <c r="Q65" s="158"/>
    </row>
    <row r="66" ht="13.5" thickBot="1">
      <c r="B66" s="1" t="s">
        <v>57</v>
      </c>
    </row>
    <row r="67" spans="2:21" ht="15.75" thickBot="1">
      <c r="B67" s="1" t="s">
        <v>73</v>
      </c>
      <c r="T67" s="184" t="s">
        <v>77</v>
      </c>
      <c r="U67" s="185"/>
    </row>
    <row r="68" ht="12.75">
      <c r="B68" s="1" t="s">
        <v>65</v>
      </c>
    </row>
  </sheetData>
  <mergeCells count="11">
    <mergeCell ref="Q1:R1"/>
    <mergeCell ref="M1:N1"/>
    <mergeCell ref="T4:U4"/>
    <mergeCell ref="T67:U67"/>
    <mergeCell ref="O1:P1"/>
    <mergeCell ref="A1:A3"/>
    <mergeCell ref="C1:D1"/>
    <mergeCell ref="G1:H1"/>
    <mergeCell ref="K1:L1"/>
    <mergeCell ref="E1:F1"/>
    <mergeCell ref="I1:J1"/>
  </mergeCells>
  <hyperlinks>
    <hyperlink ref="T4" location="Indice!A1" display="Volver al Indice"/>
    <hyperlink ref="T67" location="Indice!A1" display="Volver al Indice"/>
  </hyperlinks>
  <printOptions/>
  <pageMargins left="0.75" right="0.75" top="1" bottom="1" header="0" footer="0"/>
  <pageSetup fitToHeight="1" fitToWidth="1"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O6:P34"/>
  <sheetViews>
    <sheetView showGridLines="0" zoomScale="75" zoomScaleNormal="75" workbookViewId="0" topLeftCell="A1">
      <selection activeCell="O6" sqref="O6:P6"/>
    </sheetView>
  </sheetViews>
  <sheetFormatPr defaultColWidth="11.421875" defaultRowHeight="12.75"/>
  <sheetData>
    <row r="5" ht="13.5" thickBot="1"/>
    <row r="6" spans="15:16" ht="15.75" thickBot="1">
      <c r="O6" s="184" t="s">
        <v>77</v>
      </c>
      <c r="P6" s="185"/>
    </row>
    <row r="33" ht="13.5" thickBot="1"/>
    <row r="34" spans="15:16" ht="15.75" thickBot="1">
      <c r="O34" s="184" t="s">
        <v>77</v>
      </c>
      <c r="P34" s="185"/>
    </row>
  </sheetData>
  <mergeCells count="2">
    <mergeCell ref="O6:P6"/>
    <mergeCell ref="O34:P34"/>
  </mergeCells>
  <hyperlinks>
    <hyperlink ref="O6" location="Indice!A1" display="Volver al Indice"/>
    <hyperlink ref="O34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2:I64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.140625" style="129" bestFit="1" customWidth="1"/>
    <col min="2" max="2" width="89.00390625" style="0" customWidth="1"/>
  </cols>
  <sheetData>
    <row r="2" spans="2:5" ht="15.75">
      <c r="B2" s="183" t="s">
        <v>187</v>
      </c>
      <c r="C2" s="183"/>
      <c r="D2" s="183"/>
      <c r="E2" s="183"/>
    </row>
    <row r="3" ht="13.5" thickBot="1"/>
    <row r="4" spans="1:5" ht="12.75" customHeight="1">
      <c r="A4" s="125"/>
      <c r="B4" s="203" t="s">
        <v>0</v>
      </c>
      <c r="C4" s="180" t="s">
        <v>57</v>
      </c>
      <c r="D4" s="180" t="s">
        <v>58</v>
      </c>
      <c r="E4" s="206" t="s">
        <v>90</v>
      </c>
    </row>
    <row r="5" spans="1:5" ht="25.5" customHeight="1" thickBot="1">
      <c r="A5" s="126"/>
      <c r="B5" s="204"/>
      <c r="C5" s="205"/>
      <c r="D5" s="205"/>
      <c r="E5" s="207"/>
    </row>
    <row r="6" spans="1:9" ht="15.75" thickBot="1">
      <c r="A6" s="127">
        <v>1</v>
      </c>
      <c r="B6" s="118" t="s">
        <v>1</v>
      </c>
      <c r="C6" s="119">
        <v>112.6986530099715</v>
      </c>
      <c r="D6" s="119">
        <v>49.5678506833719</v>
      </c>
      <c r="E6" s="121">
        <f>IF(C6&gt;D6,C6/D6,"")</f>
        <v>2.2736239610199105</v>
      </c>
      <c r="H6" s="184" t="s">
        <v>77</v>
      </c>
      <c r="I6" s="185"/>
    </row>
    <row r="7" spans="1:5" ht="12.75">
      <c r="A7" s="127">
        <v>2</v>
      </c>
      <c r="B7" s="118" t="s">
        <v>2</v>
      </c>
      <c r="C7" s="119">
        <v>834.1055660439592</v>
      </c>
      <c r="D7" s="119">
        <v>219.00708833058653</v>
      </c>
      <c r="E7" s="121">
        <f>IF(C7&gt;D7,C7/D7,"")</f>
        <v>3.808577943307911</v>
      </c>
    </row>
    <row r="8" spans="1:5" ht="12.75">
      <c r="A8" s="127">
        <v>3</v>
      </c>
      <c r="B8" s="118" t="s">
        <v>3</v>
      </c>
      <c r="C8" s="119">
        <v>987.1400724316259</v>
      </c>
      <c r="D8" s="119">
        <v>361.862562858654</v>
      </c>
      <c r="E8" s="121">
        <f>IF(C8&gt;D8,C8/D8,"")</f>
        <v>2.727941969551599</v>
      </c>
    </row>
    <row r="9" spans="1:5" ht="12.75">
      <c r="A9" s="127">
        <v>4</v>
      </c>
      <c r="B9" s="118" t="s">
        <v>91</v>
      </c>
      <c r="C9" s="119">
        <v>392.3700978732435</v>
      </c>
      <c r="D9" s="119">
        <v>85.35779550245128</v>
      </c>
      <c r="E9" s="121">
        <f>IF(C9&gt;D9,C9/D9,"")</f>
        <v>4.59676934676664</v>
      </c>
    </row>
    <row r="10" spans="1:5" ht="12.75">
      <c r="A10" s="127">
        <v>5</v>
      </c>
      <c r="B10" s="118" t="s">
        <v>5</v>
      </c>
      <c r="C10" s="119">
        <v>1659.9064838104277</v>
      </c>
      <c r="D10" s="119">
        <v>129.46339948222794</v>
      </c>
      <c r="E10" s="121">
        <f>IF(C10&gt;D10,C10/D10,"")</f>
        <v>12.821434401143552</v>
      </c>
    </row>
    <row r="11" spans="1:5" ht="12.75">
      <c r="A11" s="127">
        <v>6</v>
      </c>
      <c r="B11" s="118" t="s">
        <v>6</v>
      </c>
      <c r="C11" s="120">
        <v>32.26202680470333</v>
      </c>
      <c r="D11" s="119">
        <v>157.30455245652317</v>
      </c>
      <c r="E11" s="121">
        <f>C11/D11</f>
        <v>0.20509277259232606</v>
      </c>
    </row>
    <row r="12" spans="1:5" ht="12.75">
      <c r="A12" s="127">
        <v>7</v>
      </c>
      <c r="B12" s="118" t="s">
        <v>7</v>
      </c>
      <c r="C12" s="119">
        <v>4517.700342565594</v>
      </c>
      <c r="D12" s="119">
        <v>1751.4653292043097</v>
      </c>
      <c r="E12" s="121">
        <f>IF(C12&gt;D12,C12/D12,"")</f>
        <v>2.579383255401341</v>
      </c>
    </row>
    <row r="13" spans="1:5" ht="12.75">
      <c r="A13" s="127">
        <v>8</v>
      </c>
      <c r="B13" s="118" t="s">
        <v>8</v>
      </c>
      <c r="C13" s="120">
        <v>801.891090142131</v>
      </c>
      <c r="D13" s="119">
        <v>914.4761030461224</v>
      </c>
      <c r="E13" s="121">
        <f>C13/D13</f>
        <v>0.876885779159269</v>
      </c>
    </row>
    <row r="14" spans="1:5" ht="12.75">
      <c r="A14" s="127">
        <v>9</v>
      </c>
      <c r="B14" s="118" t="s">
        <v>9</v>
      </c>
      <c r="C14" s="119">
        <v>1326.94873841256</v>
      </c>
      <c r="D14" s="119">
        <v>304.22624497171034</v>
      </c>
      <c r="E14" s="121">
        <f>IF(C14&gt;D14,C14/D14,"")</f>
        <v>4.3617168483802295</v>
      </c>
    </row>
    <row r="15" spans="1:5" ht="12.75">
      <c r="A15" s="127">
        <v>10</v>
      </c>
      <c r="B15" s="118" t="s">
        <v>10</v>
      </c>
      <c r="C15" s="119">
        <v>43.53698553288348</v>
      </c>
      <c r="D15" s="119">
        <v>57.16111694410317</v>
      </c>
      <c r="E15" s="121">
        <f>C15/D15</f>
        <v>0.761653862982725</v>
      </c>
    </row>
    <row r="16" spans="1:5" ht="12.75">
      <c r="A16" s="127">
        <v>11</v>
      </c>
      <c r="B16" s="118" t="s">
        <v>11</v>
      </c>
      <c r="C16" s="119">
        <v>1606.7749584164317</v>
      </c>
      <c r="D16" s="119">
        <v>277.47397993561884</v>
      </c>
      <c r="E16" s="121">
        <f>IF(C16&gt;D16,C16/D16,"")</f>
        <v>5.790723003249693</v>
      </c>
    </row>
    <row r="17" spans="1:5" ht="12.75">
      <c r="A17" s="127">
        <v>12</v>
      </c>
      <c r="B17" s="118" t="s">
        <v>12</v>
      </c>
      <c r="C17" s="120">
        <v>720.0688170065368</v>
      </c>
      <c r="D17" s="119">
        <v>633.5217079296734</v>
      </c>
      <c r="E17" s="121">
        <f>C17/D17</f>
        <v>1.1366126969187786</v>
      </c>
    </row>
    <row r="18" spans="1:5" ht="12.75">
      <c r="A18" s="127">
        <v>13</v>
      </c>
      <c r="B18" s="118" t="s">
        <v>13</v>
      </c>
      <c r="C18" s="119">
        <v>869.9151351643491</v>
      </c>
      <c r="D18" s="119">
        <v>357.02584120647</v>
      </c>
      <c r="E18" s="121">
        <f aca="true" t="shared" si="0" ref="E18:E26">IF(C18&gt;D18,C18/D18,"")</f>
        <v>2.4365607044708915</v>
      </c>
    </row>
    <row r="19" spans="1:5" ht="12.75">
      <c r="A19" s="127">
        <v>14</v>
      </c>
      <c r="B19" s="118" t="s">
        <v>14</v>
      </c>
      <c r="C19" s="119">
        <v>132.65649099550484</v>
      </c>
      <c r="D19" s="119">
        <v>74.99075398090122</v>
      </c>
      <c r="E19" s="121">
        <f t="shared" si="0"/>
        <v>1.7689712925048071</v>
      </c>
    </row>
    <row r="20" spans="1:5" ht="12.75">
      <c r="A20" s="127">
        <v>15</v>
      </c>
      <c r="B20" s="118" t="s">
        <v>15</v>
      </c>
      <c r="C20" s="119">
        <v>119.461487433147</v>
      </c>
      <c r="D20" s="119">
        <v>43.986918579731515</v>
      </c>
      <c r="E20" s="121">
        <f t="shared" si="0"/>
        <v>2.715841238494778</v>
      </c>
    </row>
    <row r="21" spans="1:5" ht="12.75">
      <c r="A21" s="127">
        <v>16</v>
      </c>
      <c r="B21" s="118" t="s">
        <v>16</v>
      </c>
      <c r="C21" s="119">
        <v>162.56303494010746</v>
      </c>
      <c r="D21" s="119">
        <v>96.19839682797648</v>
      </c>
      <c r="E21" s="121">
        <f t="shared" si="0"/>
        <v>1.6898725997565769</v>
      </c>
    </row>
    <row r="22" spans="1:5" ht="12.75">
      <c r="A22" s="127">
        <v>17</v>
      </c>
      <c r="B22" s="118" t="s">
        <v>17</v>
      </c>
      <c r="C22" s="119">
        <v>64.20112310634241</v>
      </c>
      <c r="D22" s="119">
        <v>48.969602413976375</v>
      </c>
      <c r="E22" s="121">
        <f t="shared" si="0"/>
        <v>1.3110403176975522</v>
      </c>
    </row>
    <row r="23" spans="1:5" ht="12.75">
      <c r="A23" s="127">
        <v>18</v>
      </c>
      <c r="B23" s="118" t="s">
        <v>92</v>
      </c>
      <c r="C23" s="119">
        <v>78.65691047022567</v>
      </c>
      <c r="D23" s="119">
        <v>73.28590407609218</v>
      </c>
      <c r="E23" s="121">
        <f t="shared" si="0"/>
        <v>1.0732883964774018</v>
      </c>
    </row>
    <row r="24" spans="1:5" ht="12.75">
      <c r="A24" s="127">
        <v>19</v>
      </c>
      <c r="B24" s="118" t="s">
        <v>19</v>
      </c>
      <c r="C24" s="119">
        <v>133477.83274893125</v>
      </c>
      <c r="D24" s="119">
        <v>22031.087238636166</v>
      </c>
      <c r="E24" s="121">
        <f t="shared" si="0"/>
        <v>6.0586130545046215</v>
      </c>
    </row>
    <row r="25" spans="1:5" ht="12.75">
      <c r="A25" s="127">
        <v>20</v>
      </c>
      <c r="B25" s="118" t="s">
        <v>20</v>
      </c>
      <c r="C25" s="119">
        <v>8659.505253235855</v>
      </c>
      <c r="D25" s="119">
        <v>420.47900968783637</v>
      </c>
      <c r="E25" s="121">
        <f t="shared" si="0"/>
        <v>20.59438177345564</v>
      </c>
    </row>
    <row r="26" spans="1:5" ht="12.75">
      <c r="A26" s="127">
        <v>21</v>
      </c>
      <c r="B26" s="118" t="s">
        <v>21</v>
      </c>
      <c r="C26" s="119">
        <v>18196.154477833104</v>
      </c>
      <c r="D26" s="119">
        <v>4931.088946799939</v>
      </c>
      <c r="E26" s="121">
        <f t="shared" si="0"/>
        <v>3.6900884721703537</v>
      </c>
    </row>
    <row r="27" spans="1:5" ht="12.75">
      <c r="A27" s="127">
        <v>22</v>
      </c>
      <c r="B27" s="118" t="s">
        <v>22</v>
      </c>
      <c r="C27" s="119">
        <v>124.09240836489008</v>
      </c>
      <c r="D27" s="119">
        <v>49.237488641623955</v>
      </c>
      <c r="E27" s="121">
        <f>C27/D27</f>
        <v>2.5202830564348875</v>
      </c>
    </row>
    <row r="28" spans="1:5" ht="12.75">
      <c r="A28" s="127">
        <v>23</v>
      </c>
      <c r="B28" s="118" t="s">
        <v>23</v>
      </c>
      <c r="C28" s="119">
        <v>127347.26275027987</v>
      </c>
      <c r="D28" s="119">
        <v>56653.77710261014</v>
      </c>
      <c r="E28" s="121">
        <f aca="true" t="shared" si="1" ref="E28:E48">IF(C28&gt;D28,C28/D28,"")</f>
        <v>2.2478159314891073</v>
      </c>
    </row>
    <row r="29" spans="1:5" ht="12.75">
      <c r="A29" s="127">
        <v>24</v>
      </c>
      <c r="B29" s="118" t="s">
        <v>24</v>
      </c>
      <c r="C29" s="119">
        <v>51035.61791258774</v>
      </c>
      <c r="D29" s="119">
        <v>6577.3211309586295</v>
      </c>
      <c r="E29" s="121">
        <f t="shared" si="1"/>
        <v>7.759331937187841</v>
      </c>
    </row>
    <row r="30" spans="1:5" ht="12.75">
      <c r="A30" s="127">
        <v>25</v>
      </c>
      <c r="B30" s="118" t="s">
        <v>25</v>
      </c>
      <c r="C30" s="119">
        <v>180.90111763469926</v>
      </c>
      <c r="D30" s="119">
        <v>93.22440722135546</v>
      </c>
      <c r="E30" s="121">
        <f t="shared" si="1"/>
        <v>1.9404909403731685</v>
      </c>
    </row>
    <row r="31" spans="1:5" ht="12.75">
      <c r="A31" s="127">
        <v>26</v>
      </c>
      <c r="B31" s="118" t="s">
        <v>26</v>
      </c>
      <c r="C31" s="119">
        <v>2023.7378101858276</v>
      </c>
      <c r="D31" s="119">
        <v>554.163819934715</v>
      </c>
      <c r="E31" s="121">
        <f t="shared" si="1"/>
        <v>3.6518764621339597</v>
      </c>
    </row>
    <row r="32" spans="1:5" ht="12.75">
      <c r="A32" s="127">
        <v>27</v>
      </c>
      <c r="B32" s="118" t="s">
        <v>27</v>
      </c>
      <c r="C32" s="119">
        <v>294.7942699279767</v>
      </c>
      <c r="D32" s="119">
        <v>15.123086022640607</v>
      </c>
      <c r="E32" s="121">
        <f t="shared" si="1"/>
        <v>19.492996964154237</v>
      </c>
    </row>
    <row r="33" spans="1:5" ht="12.75">
      <c r="A33" s="127">
        <v>28</v>
      </c>
      <c r="B33" s="118" t="s">
        <v>28</v>
      </c>
      <c r="C33" s="119">
        <v>251.41392972806696</v>
      </c>
      <c r="D33" s="119">
        <v>173.7223934322639</v>
      </c>
      <c r="E33" s="121">
        <f t="shared" si="1"/>
        <v>1.4472165894150875</v>
      </c>
    </row>
    <row r="34" spans="1:5" ht="12.75">
      <c r="A34" s="127">
        <v>29</v>
      </c>
      <c r="B34" s="118" t="s">
        <v>29</v>
      </c>
      <c r="C34" s="119">
        <v>32522.549447854642</v>
      </c>
      <c r="D34" s="119">
        <v>2371.5016146393973</v>
      </c>
      <c r="E34" s="121">
        <f t="shared" si="1"/>
        <v>13.71390567355777</v>
      </c>
    </row>
    <row r="35" spans="1:5" ht="12.75">
      <c r="A35" s="127">
        <v>30</v>
      </c>
      <c r="B35" s="118" t="s">
        <v>30</v>
      </c>
      <c r="C35" s="119">
        <v>1362.0391900353773</v>
      </c>
      <c r="D35" s="119">
        <v>378.29387034321866</v>
      </c>
      <c r="E35" s="121">
        <f t="shared" si="1"/>
        <v>3.6004791428410554</v>
      </c>
    </row>
    <row r="36" spans="1:5" ht="12.75">
      <c r="A36" s="127">
        <v>31</v>
      </c>
      <c r="B36" s="118" t="s">
        <v>31</v>
      </c>
      <c r="C36" s="119">
        <v>494.45756862948053</v>
      </c>
      <c r="D36" s="119">
        <v>66.19916900476642</v>
      </c>
      <c r="E36" s="121">
        <f t="shared" si="1"/>
        <v>7.469241322257067</v>
      </c>
    </row>
    <row r="37" spans="1:5" ht="12.75">
      <c r="A37" s="127">
        <v>32</v>
      </c>
      <c r="B37" s="118" t="s">
        <v>32</v>
      </c>
      <c r="C37" s="119">
        <v>44.12504291101612</v>
      </c>
      <c r="D37" s="119">
        <v>20.17770237522129</v>
      </c>
      <c r="E37" s="121">
        <f t="shared" si="1"/>
        <v>2.186821972614818</v>
      </c>
    </row>
    <row r="38" spans="1:5" ht="12.75">
      <c r="A38" s="127">
        <v>33</v>
      </c>
      <c r="B38" s="118" t="s">
        <v>33</v>
      </c>
      <c r="C38" s="119">
        <v>27.698538872996796</v>
      </c>
      <c r="D38" s="119">
        <v>7.4288168448421965</v>
      </c>
      <c r="E38" s="121">
        <f t="shared" si="1"/>
        <v>3.7285262850742917</v>
      </c>
    </row>
    <row r="39" spans="1:5" ht="12.75">
      <c r="A39" s="127">
        <v>34</v>
      </c>
      <c r="B39" s="118" t="s">
        <v>34</v>
      </c>
      <c r="C39" s="119">
        <v>5344.146800001101</v>
      </c>
      <c r="D39" s="119">
        <v>3571.191300769798</v>
      </c>
      <c r="E39" s="121">
        <f t="shared" si="1"/>
        <v>1.4964605225290306</v>
      </c>
    </row>
    <row r="40" spans="1:5" ht="12.75">
      <c r="A40" s="127">
        <v>35</v>
      </c>
      <c r="B40" s="118" t="s">
        <v>35</v>
      </c>
      <c r="C40" s="119">
        <v>196.31567893488733</v>
      </c>
      <c r="D40" s="119">
        <v>55.56135931871559</v>
      </c>
      <c r="E40" s="121">
        <f t="shared" si="1"/>
        <v>3.533313103604348</v>
      </c>
    </row>
    <row r="41" spans="1:5" ht="12.75">
      <c r="A41" s="127">
        <v>36</v>
      </c>
      <c r="B41" s="118" t="s">
        <v>36</v>
      </c>
      <c r="C41" s="119">
        <v>10442.674207416603</v>
      </c>
      <c r="D41" s="119">
        <v>336.3832077502691</v>
      </c>
      <c r="E41" s="121">
        <f t="shared" si="1"/>
        <v>31.04398188380808</v>
      </c>
    </row>
    <row r="42" spans="1:5" ht="12.75">
      <c r="A42" s="127">
        <v>37</v>
      </c>
      <c r="B42" s="118" t="s">
        <v>37</v>
      </c>
      <c r="C42" s="119">
        <v>403.928007479647</v>
      </c>
      <c r="D42" s="119">
        <v>92.68863476606032</v>
      </c>
      <c r="E42" s="121">
        <f t="shared" si="1"/>
        <v>4.357902222846774</v>
      </c>
    </row>
    <row r="43" spans="1:5" ht="12.75">
      <c r="A43" s="127">
        <v>38</v>
      </c>
      <c r="B43" s="118" t="s">
        <v>38</v>
      </c>
      <c r="C43" s="119">
        <v>742.1022306335002</v>
      </c>
      <c r="D43" s="119">
        <v>97.46441692758407</v>
      </c>
      <c r="E43" s="121">
        <f t="shared" si="1"/>
        <v>7.614083724369697</v>
      </c>
    </row>
    <row r="44" spans="1:5" ht="12.75">
      <c r="A44" s="127">
        <v>39</v>
      </c>
      <c r="B44" s="118" t="s">
        <v>39</v>
      </c>
      <c r="C44" s="119">
        <v>2586.063372295746</v>
      </c>
      <c r="D44" s="119">
        <v>1653.0348246835476</v>
      </c>
      <c r="E44" s="121">
        <f t="shared" si="1"/>
        <v>1.5644336910995293</v>
      </c>
    </row>
    <row r="45" spans="1:5" ht="12.75">
      <c r="A45" s="127">
        <v>40</v>
      </c>
      <c r="B45" s="118" t="s">
        <v>40</v>
      </c>
      <c r="C45" s="119">
        <v>4249.923927376001</v>
      </c>
      <c r="D45" s="119">
        <v>1382.8476604731852</v>
      </c>
      <c r="E45" s="121">
        <f t="shared" si="1"/>
        <v>3.073313170245922</v>
      </c>
    </row>
    <row r="46" spans="1:5" ht="16.5" customHeight="1">
      <c r="A46" s="127">
        <v>41</v>
      </c>
      <c r="B46" s="118" t="s">
        <v>93</v>
      </c>
      <c r="C46" s="119">
        <v>3770.59523524291</v>
      </c>
      <c r="D46" s="119">
        <v>860.2353487764333</v>
      </c>
      <c r="E46" s="121">
        <f t="shared" si="1"/>
        <v>4.383213548020392</v>
      </c>
    </row>
    <row r="47" spans="1:5" ht="12.75">
      <c r="A47" s="127">
        <v>42</v>
      </c>
      <c r="B47" s="118" t="s">
        <v>94</v>
      </c>
      <c r="C47" s="119">
        <v>11.266504673204992</v>
      </c>
      <c r="D47" s="119">
        <v>6.359033475827316</v>
      </c>
      <c r="E47" s="121">
        <f t="shared" si="1"/>
        <v>1.7717322476808015</v>
      </c>
    </row>
    <row r="48" spans="1:5" ht="16.5" customHeight="1">
      <c r="A48" s="127">
        <v>43</v>
      </c>
      <c r="B48" s="118" t="s">
        <v>95</v>
      </c>
      <c r="C48" s="119">
        <v>15.324462732234084</v>
      </c>
      <c r="D48" s="119">
        <v>10.88373037208906</v>
      </c>
      <c r="E48" s="121">
        <f t="shared" si="1"/>
        <v>1.4080156534870731</v>
      </c>
    </row>
    <row r="49" spans="1:5" ht="12.75">
      <c r="A49" s="127">
        <v>44</v>
      </c>
      <c r="B49" s="118" t="s">
        <v>96</v>
      </c>
      <c r="C49" s="119">
        <v>46.06580546098656</v>
      </c>
      <c r="D49" s="119">
        <v>85.35779550245128</v>
      </c>
      <c r="E49" s="121">
        <f>C49/D49</f>
        <v>0.539678950116087</v>
      </c>
    </row>
    <row r="50" spans="1:5" ht="12.75">
      <c r="A50" s="127">
        <v>45</v>
      </c>
      <c r="B50" s="118" t="s">
        <v>45</v>
      </c>
      <c r="C50" s="119">
        <v>20.300195157130393</v>
      </c>
      <c r="D50" s="119">
        <v>14.197977672206736</v>
      </c>
      <c r="E50" s="121">
        <f aca="true" t="shared" si="2" ref="E50:E61">IF(C50&gt;D50,C50/D50,"")</f>
        <v>1.4297948359835118</v>
      </c>
    </row>
    <row r="51" spans="1:5" ht="12.75">
      <c r="A51" s="127">
        <v>46</v>
      </c>
      <c r="B51" s="118" t="s">
        <v>97</v>
      </c>
      <c r="C51" s="119">
        <v>7682.35312502258</v>
      </c>
      <c r="D51" s="119">
        <v>794.390028057197</v>
      </c>
      <c r="E51" s="121">
        <f t="shared" si="2"/>
        <v>9.670757252342348</v>
      </c>
    </row>
    <row r="52" spans="1:5" ht="12.75">
      <c r="A52" s="127">
        <v>47</v>
      </c>
      <c r="B52" s="118" t="s">
        <v>98</v>
      </c>
      <c r="C52" s="119">
        <v>53404.50641545532</v>
      </c>
      <c r="D52" s="119">
        <v>8884.336252376745</v>
      </c>
      <c r="E52" s="121">
        <f t="shared" si="2"/>
        <v>6.011085679154535</v>
      </c>
    </row>
    <row r="53" spans="1:5" ht="12.75">
      <c r="A53" s="127">
        <v>48</v>
      </c>
      <c r="B53" s="118" t="s">
        <v>48</v>
      </c>
      <c r="C53" s="119">
        <v>20.76867975552777</v>
      </c>
      <c r="D53" s="119">
        <v>7.092768107653545</v>
      </c>
      <c r="E53" s="121">
        <f t="shared" si="2"/>
        <v>2.92814870587931</v>
      </c>
    </row>
    <row r="54" spans="1:5" ht="12.75">
      <c r="A54" s="127">
        <v>49</v>
      </c>
      <c r="B54" s="118" t="s">
        <v>99</v>
      </c>
      <c r="C54" s="119">
        <v>115.6476038975889</v>
      </c>
      <c r="D54" s="119">
        <v>7.989554879885603</v>
      </c>
      <c r="E54" s="121">
        <f t="shared" si="2"/>
        <v>14.47484942981514</v>
      </c>
    </row>
    <row r="55" spans="1:5" ht="12.75">
      <c r="A55" s="127">
        <v>50</v>
      </c>
      <c r="B55" s="118" t="s">
        <v>100</v>
      </c>
      <c r="C55" s="119">
        <v>226.32147866278603</v>
      </c>
      <c r="D55" s="119">
        <v>4.4839338611602875</v>
      </c>
      <c r="E55" s="121">
        <f t="shared" si="2"/>
        <v>50.47386640181661</v>
      </c>
    </row>
    <row r="56" spans="1:5" ht="12.75">
      <c r="A56" s="127">
        <v>51</v>
      </c>
      <c r="B56" s="118" t="s">
        <v>101</v>
      </c>
      <c r="C56" s="119">
        <v>3.158990124627201</v>
      </c>
      <c r="D56" s="119">
        <v>1.9973887199714007</v>
      </c>
      <c r="E56" s="121">
        <f t="shared" si="2"/>
        <v>1.5815600103481273</v>
      </c>
    </row>
    <row r="57" spans="1:5" ht="12.75">
      <c r="A57" s="127">
        <v>52</v>
      </c>
      <c r="B57" s="118" t="s">
        <v>102</v>
      </c>
      <c r="C57" s="119">
        <v>219.5288336173067</v>
      </c>
      <c r="D57" s="119">
        <v>147.44465869401108</v>
      </c>
      <c r="E57" s="121">
        <f t="shared" si="2"/>
        <v>1.4888896997814647</v>
      </c>
    </row>
    <row r="58" spans="1:5" ht="25.5">
      <c r="A58" s="127">
        <v>53</v>
      </c>
      <c r="B58" s="118" t="s">
        <v>103</v>
      </c>
      <c r="C58" s="119">
        <v>167.61685087060175</v>
      </c>
      <c r="D58" s="119">
        <v>22.617149592947015</v>
      </c>
      <c r="E58" s="121">
        <f t="shared" si="2"/>
        <v>7.4110510779338785</v>
      </c>
    </row>
    <row r="59" spans="1:5" ht="12.75">
      <c r="A59" s="127">
        <v>54</v>
      </c>
      <c r="B59" s="118" t="s">
        <v>104</v>
      </c>
      <c r="C59" s="119">
        <v>65070.60674967347</v>
      </c>
      <c r="D59" s="119">
        <v>673.8234186150279</v>
      </c>
      <c r="E59" s="121">
        <f t="shared" si="2"/>
        <v>96.5692271180173</v>
      </c>
    </row>
    <row r="60" spans="1:5" ht="12.75">
      <c r="A60" s="127">
        <v>55</v>
      </c>
      <c r="B60" s="118" t="s">
        <v>105</v>
      </c>
      <c r="C60" s="119">
        <v>12.21588202448923</v>
      </c>
      <c r="D60" s="119">
        <v>3.0164645975078295</v>
      </c>
      <c r="E60" s="121">
        <f t="shared" si="2"/>
        <v>4.049734922989602</v>
      </c>
    </row>
    <row r="61" spans="1:5" ht="13.5" thickBot="1">
      <c r="A61" s="128">
        <v>56</v>
      </c>
      <c r="B61" s="122" t="s">
        <v>106</v>
      </c>
      <c r="C61" s="123">
        <v>3281.931320934011</v>
      </c>
      <c r="D61" s="123">
        <v>2728.067814854682</v>
      </c>
      <c r="E61" s="124">
        <f t="shared" si="2"/>
        <v>1.2030240975182034</v>
      </c>
    </row>
    <row r="62" spans="2:9" ht="15.75" thickBot="1">
      <c r="B62" s="39"/>
      <c r="C62" s="39"/>
      <c r="D62" s="39"/>
      <c r="E62" s="39"/>
      <c r="H62" s="184" t="s">
        <v>77</v>
      </c>
      <c r="I62" s="185"/>
    </row>
    <row r="63" spans="2:5" ht="42.75" customHeight="1">
      <c r="B63" s="202" t="s">
        <v>89</v>
      </c>
      <c r="C63" s="202"/>
      <c r="D63" s="202"/>
      <c r="E63" s="202"/>
    </row>
    <row r="64" spans="2:5" ht="12.75">
      <c r="B64" s="39"/>
      <c r="C64" s="39"/>
      <c r="D64" s="39"/>
      <c r="E64" s="39"/>
    </row>
  </sheetData>
  <mergeCells count="8">
    <mergeCell ref="B2:E2"/>
    <mergeCell ref="B63:E63"/>
    <mergeCell ref="H6:I6"/>
    <mergeCell ref="H62:I62"/>
    <mergeCell ref="B4:B5"/>
    <mergeCell ref="C4:C5"/>
    <mergeCell ref="D4:D5"/>
    <mergeCell ref="E4:E5"/>
  </mergeCells>
  <hyperlinks>
    <hyperlink ref="H6" location="Indice!A1" display="Volver al Indice"/>
    <hyperlink ref="H62" location="Indice!A1" display="Volver al Indice"/>
  </hyperlinks>
  <printOptions/>
  <pageMargins left="0.75" right="0.75" top="1" bottom="1" header="0" footer="0"/>
  <pageSetup orientation="portrait" paperSize="9"/>
  <ignoredErrors>
    <ignoredError sqref="E12 E15 E17 E27 E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esalazar</cp:lastModifiedBy>
  <cp:lastPrinted>2008-07-21T21:50:35Z</cp:lastPrinted>
  <dcterms:created xsi:type="dcterms:W3CDTF">2008-02-19T17:53:29Z</dcterms:created>
  <dcterms:modified xsi:type="dcterms:W3CDTF">2009-06-22T21:09:52Z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