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Sus y Des" sheetId="1" r:id="rId1"/>
    <sheet name="enero 2008" sheetId="2" r:id="rId2"/>
    <sheet name="febrero 2008" sheetId="3" r:id="rId3"/>
    <sheet name="marzo 2008" sheetId="4" r:id="rId4"/>
    <sheet name="abril 2008" sheetId="5" r:id="rId5"/>
    <sheet name="mayo 2008" sheetId="6" r:id="rId6"/>
    <sheet name="junio 2008" sheetId="7" r:id="rId7"/>
    <sheet name="julio 2008" sheetId="8" r:id="rId8"/>
    <sheet name="agosto 2008" sheetId="9" r:id="rId9"/>
    <sheet name="septiembre 2008" sheetId="10" r:id="rId10"/>
    <sheet name="octubre 2008" sheetId="11" r:id="rId11"/>
    <sheet name="noviembre 2008" sheetId="12" r:id="rId12"/>
    <sheet name="diciembre 2008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<sst xmlns="http://schemas.openxmlformats.org/spreadsheetml/2006/main" count="617" uniqueCount="67">
  <si>
    <t>Código</t>
  </si>
  <si>
    <t>Colmena Golden Cross</t>
  </si>
  <si>
    <t>Normédica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</si>
  <si>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</si>
  <si>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</si>
  <si>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</si>
  <si>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</si>
  <si>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</si>
  <si>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</si>
  <si>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</si>
  <si>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</si>
  <si>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</si>
  <si>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</si>
  <si>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</si>
  <si>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</si>
  <si>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</si>
  <si>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</si>
  <si>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</si>
  <si>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</si>
  <si>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</si>
  <si>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</si>
  <si>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</si>
  <si>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</si>
  <si>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</si>
  <si>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</si>
  <si>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</si>
  <si>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</si>
  <si>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</si>
  <si>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</si>
  <si>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SUSCRIPCION Y DESAHUCIO DE CONTRATOS SISTEMA ISAPRE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</si>
  <si>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</si>
  <si>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</si>
  <si>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</si>
  <si>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</si>
  <si>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</si>
  <si>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</si>
  <si>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</si>
  <si>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</si>
  <si>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</si>
  <si>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</si>
  <si>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</si>
  <si>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</si>
  <si>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</si>
  <si>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</si>
  <si>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</si>
  <si>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</si>
  <si>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</si>
  <si>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ING Salud S.A.</t>
  </si>
  <si>
    <t>Fuente: Superintendencia de Salud, Archivo Maestro de Suscripciones y Desahucio de contratos</t>
  </si>
  <si>
    <t>Isapre Fundación</t>
  </si>
  <si>
    <t>Fusat Ltda.</t>
  </si>
  <si>
    <t>A partir de este mes la isapre Ferrosalud es considerada Abierta</t>
  </si>
  <si>
    <t>ESTADÍSTICAS DE SUSCRIPCIONES Y DESAHUCIO DE CONTRATOS DE ISAPRE ACUMULADAS AÑO 2008</t>
  </si>
  <si>
    <t>MES ENERO 2008</t>
  </si>
  <si>
    <t>MES MARZO 2008</t>
  </si>
  <si>
    <t>MES FEBRERO 2008</t>
  </si>
  <si>
    <t>MES ABRIL 2008</t>
  </si>
  <si>
    <t>MES MAYO 2008</t>
  </si>
  <si>
    <t>MES JUNIO 2008</t>
  </si>
  <si>
    <t>MES JULIO 2008</t>
  </si>
  <si>
    <t>MES AGOSTO 2008</t>
  </si>
  <si>
    <t>MES SEPTIEMBRE 2008</t>
  </si>
  <si>
    <t>MES OCTUBRE 2008</t>
  </si>
  <si>
    <t>MES NOVIEMBRE 2008</t>
  </si>
  <si>
    <t>MES DICIEMBRE 2008</t>
  </si>
  <si>
    <t xml:space="preserve">(*) Resolución Exenta IF N° 542 del 28 de octubre de 2008, Cancela Registro de Isapre Normedica S.A., N° de Código 70 a contar de la fecha de la presente Resolución. Continuadora Legal, Isapre Cruz Blanca S.A. </t>
  </si>
  <si>
    <t>Normédica (*)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</si>
</sst>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Ch$&quot;#,##0_);\(&quot;Ch$&quot;#,##0\)"/>
    <numFmt numFmtId="180" formatCode="&quot;Ch$&quot;#,##0_);[Red]\(&quot;Ch$&quot;#,##0\)"/>
    <numFmt numFmtId="181" formatCode="&quot;Ch$&quot;#,##0.00_);\(&quot;Ch$&quot;#,##0.00\)"/>
    <numFmt numFmtId="182" formatCode="&quot;Ch$&quot;#,##0.00_);[Red]\(&quot;Ch$&quot;#,##0.00\)"/>
    <numFmt numFmtId="183" formatCode="_(&quot;Ch$&quot;* #,##0_);_(&quot;Ch$&quot;* \(#,##0\);_(&quot;Ch$&quot;* &quot;-&quot;_);_(@_)"/>
    <numFmt numFmtId="184" formatCode="_(&quot;Ch$&quot;* #,##0.00_);_(&quot;Ch$&quot;* \(#,##0.00\);_(&quot;Ch$&quot;* &quot;-&quot;??_);_(@_)"/>
    <numFmt numFmtId="185" formatCode="&quot;$&quot;#,##0;&quot;$&quot;\-#,##0"/>
    <numFmt numFmtId="186" formatCode="&quot;$&quot;#,##0;[Red]&quot;$&quot;\-#,##0"/>
    <numFmt numFmtId="187" formatCode="&quot;$&quot;#,##0.00;&quot;$&quot;\-#,##0.00"/>
    <numFmt numFmtId="188" formatCode="&quot;$&quot;#,##0.00;[Red]&quot;$&quot;\-#,##0.00"/>
    <numFmt numFmtId="189" formatCode="_ &quot;$&quot;* #,##0_ ;_ &quot;$&quot;* \-#,##0_ ;_ &quot;$&quot;* &quot;-&quot;_ ;_ @_ "/>
    <numFmt numFmtId="190" formatCode="_ * #,##0_ ;_ * \-#,##0_ ;_ * &quot;-&quot;_ ;_ @_ "/>
    <numFmt numFmtId="191" formatCode="_ &quot;$&quot;* #,##0.00_ ;_ &quot;$&quot;* \-#,##0.00_ ;_ &quot;$&quot;* &quot;-&quot;??_ ;_ @_ "/>
    <numFmt numFmtId="192" formatCode="_ * #,##0.00_ ;_ * \-#,##0.00_ ;_ * &quot;-&quot;??_ ;_ @_ "/>
    <numFmt numFmtId="193" formatCode="0.0%"/>
    <numFmt numFmtId="194" formatCode="_ * #,##0.0_ ;_ * \-#,##0.0_ ;_ * &quot;-&quot;??_ ;_ @_ "/>
    <numFmt numFmtId="195" formatCode="#,##0.0"/>
    <numFmt numFmtId="196" formatCode="00000"/>
    <numFmt numFmtId="197" formatCode="&quot;Ch$&quot;#,##0"/>
    <numFmt numFmtId="198" formatCode="\$#,##0"/>
    <numFmt numFmtId="199" formatCode="&quot;$&quot;#,##0"/>
    <numFmt numFmtId="200" formatCode="..."/>
    <numFmt numFmtId="201" formatCode="#,##0.0_);\(#,##0.0\)"/>
    <numFmt numFmtId="202" formatCode=";;;"/>
    <numFmt numFmtId="203" formatCode="#,##0.0000_);\(#,##0.0000\)"/>
    <numFmt numFmtId="204" formatCode="#,##0.0;\-#,##0.0"/>
    <numFmt numFmtId="205" formatCode="#,##0.000"/>
    <numFmt numFmtId="206" formatCode="#,##0.0000"/>
    <numFmt numFmtId="207" formatCode="#,##0.000_);\(#,##0.000\)"/>
    <numFmt numFmtId="208" formatCode="0.0"/>
    <numFmt numFmtId="209" formatCode="_ * #,##0_ ;_ * \-#,##0_ ;_ * &quot;-&quot;??_ ;_ @_ "/>
    <numFmt numFmtId="210" formatCode="#,##0_);\(#,##0\)"/>
    <numFmt numFmtId="211" formatCode="0.0_)"/>
    <numFmt numFmtId="212" formatCode="0_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-* #,##0.00\ _P_t_s_-;\-* #,##0.00\ _P_t_s_-;_-* &quot;-&quot;??\ _P_t_s_-;_-@_-"/>
    <numFmt numFmtId="218" formatCode="_-* #,##0\ _P_t_s_-;\-* #,##0\ _P_t_s_-;_-* &quot;-&quot;\ _P_t_s_-;_-@_-"/>
    <numFmt numFmtId="219" formatCode="_-* #,##0.00\ &quot;Pts&quot;_-;\-* #,##0.00\ &quot;Pts&quot;_-;_-* &quot;-&quot;??\ &quot;Pts&quot;_-;_-@_-"/>
    <numFmt numFmtId="220" formatCode="_-* #,##0\ &quot;Pts&quot;_-;\-* #,##0\ &quot;Pts&quot;_-;_-* &quot;-&quot;\ &quot;Pts&quot;_-;_-@_-"/>
    <numFmt numFmtId="221" formatCode="[$-340A]dddd\,\ dd&quot; de &quot;mmmm&quot; de &quot;yyyy"/>
    <numFmt numFmtId="222" formatCode="mmm\ yyyy"/>
    <numFmt numFmtId="223" formatCode="mmmm\ yyyy"/>
  </numFmts>
  <fonts count="12">
    <font>
      <sz val="10"/>
      <name val="Arial"/>
      <family val="0"/>
    </font>
    <font>
      <sz val="12"/>
      <name val="TIMES"/>
      <family val="0"/>
    </font>
    <font>
      <b/>
      <sz val="8.5"/>
      <name val="Arial"/>
      <family val="2"/>
    </font>
    <font>
      <sz val="8.5"/>
      <name val="Arial"/>
      <family val="2"/>
    </font>
    <font>
      <b/>
      <sz val="10.5"/>
      <color indexed="63"/>
      <name val="Arial"/>
      <family val="2"/>
    </font>
    <font>
      <sz val="8.5"/>
      <color indexed="9"/>
      <name val="Arial"/>
      <family val="2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TIMES"/>
      <family val="0"/>
    </font>
    <font>
      <b/>
      <sz val="16"/>
      <color indexed="63"/>
      <name val="Arial"/>
      <family val="2"/>
    </font>
    <font>
      <sz val="12"/>
      <name val="Arial"/>
      <family val="2"/>
    </font>
    <font>
      <b/>
      <sz val="14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17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7" fontId="3" fillId="0" borderId="0" xfId="22" applyNumberFormat="1" applyFont="1" applyBorder="1" applyAlignment="1" applyProtection="1">
      <alignment horizontal="center"/>
      <protection/>
    </xf>
    <xf numFmtId="37" fontId="3" fillId="0" borderId="0" xfId="22" applyNumberFormat="1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5" fillId="2" borderId="2" xfId="0" applyFont="1" applyFill="1" applyBorder="1" applyAlignment="1">
      <alignment/>
    </xf>
    <xf numFmtId="0" fontId="9" fillId="0" borderId="0" xfId="21" applyFont="1" applyAlignment="1">
      <alignment/>
      <protection/>
    </xf>
    <xf numFmtId="0" fontId="10" fillId="0" borderId="0" xfId="21" applyFont="1">
      <alignment/>
      <protection/>
    </xf>
    <xf numFmtId="0" fontId="11" fillId="0" borderId="0" xfId="21" applyFont="1" applyAlignment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asicas acumuladas 2006" xfId="21"/>
    <cellStyle name="Normal_histor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15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6384" width="12.57421875" style="15" customWidth="1"/>
  </cols>
  <sheetData>
    <row r="15" spans="1:9" ht="20.25">
      <c r="A15" s="16" t="s">
        <v>52</v>
      </c>
      <c r="D15" s="14"/>
      <c r="E15" s="14"/>
      <c r="F15" s="14"/>
      <c r="G15" s="14"/>
      <c r="H15" s="14"/>
      <c r="I15" s="14"/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3260</v>
      </c>
      <c r="D8" s="4">
        <v>1500</v>
      </c>
      <c r="E8" s="4"/>
      <c r="F8" s="4"/>
      <c r="G8" s="4"/>
      <c r="H8" s="4"/>
      <c r="I8" s="4"/>
      <c r="J8" s="4">
        <v>14</v>
      </c>
      <c r="K8" s="4">
        <v>282</v>
      </c>
      <c r="L8" s="4">
        <v>3</v>
      </c>
      <c r="M8" s="4">
        <f aca="true" t="shared" si="0" ref="M8:M15">SUM(E8:L8)</f>
        <v>299</v>
      </c>
      <c r="N8" s="4">
        <v>67</v>
      </c>
      <c r="O8" s="4">
        <f aca="true" t="shared" si="1" ref="O8:O15">SUM(N8+M8+D8)</f>
        <v>1866</v>
      </c>
      <c r="P8" s="4">
        <f aca="true" t="shared" si="2" ref="P8:P15">SUM(C8-O8)</f>
        <v>1394</v>
      </c>
    </row>
    <row r="9" spans="1:16" ht="11.25">
      <c r="A9" s="3">
        <v>70</v>
      </c>
      <c r="B9" s="2" t="s">
        <v>2</v>
      </c>
      <c r="C9" s="4">
        <v>28</v>
      </c>
      <c r="D9" s="4">
        <v>311</v>
      </c>
      <c r="E9" s="4"/>
      <c r="F9" s="4"/>
      <c r="G9" s="4"/>
      <c r="H9" s="4"/>
      <c r="I9" s="4">
        <v>2</v>
      </c>
      <c r="J9" s="4">
        <v>2</v>
      </c>
      <c r="K9" s="4"/>
      <c r="L9" s="4"/>
      <c r="M9" s="4">
        <f t="shared" si="0"/>
        <v>4</v>
      </c>
      <c r="N9" s="4">
        <v>3</v>
      </c>
      <c r="O9" s="4">
        <f t="shared" si="1"/>
        <v>318</v>
      </c>
      <c r="P9" s="4">
        <f t="shared" si="2"/>
        <v>-290</v>
      </c>
    </row>
    <row r="10" spans="1:16" ht="11.25">
      <c r="A10" s="3">
        <v>78</v>
      </c>
      <c r="B10" s="2" t="s">
        <v>47</v>
      </c>
      <c r="C10" s="4">
        <v>4410</v>
      </c>
      <c r="D10" s="4">
        <v>2697</v>
      </c>
      <c r="E10" s="4"/>
      <c r="F10" s="4"/>
      <c r="G10" s="4"/>
      <c r="H10" s="4"/>
      <c r="I10" s="4">
        <v>2816</v>
      </c>
      <c r="J10" s="4">
        <v>20</v>
      </c>
      <c r="K10" s="4"/>
      <c r="L10" s="4">
        <v>7</v>
      </c>
      <c r="M10" s="4">
        <f t="shared" si="0"/>
        <v>2843</v>
      </c>
      <c r="N10" s="4">
        <v>69</v>
      </c>
      <c r="O10" s="4">
        <f t="shared" si="1"/>
        <v>5609</v>
      </c>
      <c r="P10" s="4">
        <f t="shared" si="2"/>
        <v>-1199</v>
      </c>
    </row>
    <row r="11" spans="1:16" ht="11.25">
      <c r="A11" s="3">
        <v>80</v>
      </c>
      <c r="B11" s="2" t="s">
        <v>3</v>
      </c>
      <c r="C11" s="4">
        <v>897</v>
      </c>
      <c r="D11" s="4">
        <v>781</v>
      </c>
      <c r="E11" s="4"/>
      <c r="F11" s="4"/>
      <c r="G11" s="4"/>
      <c r="H11" s="4"/>
      <c r="I11" s="4"/>
      <c r="J11" s="4">
        <v>7</v>
      </c>
      <c r="K11" s="4">
        <v>187</v>
      </c>
      <c r="L11" s="4">
        <v>9</v>
      </c>
      <c r="M11" s="4">
        <f t="shared" si="0"/>
        <v>203</v>
      </c>
      <c r="N11" s="4">
        <v>37</v>
      </c>
      <c r="O11" s="4">
        <f t="shared" si="1"/>
        <v>1021</v>
      </c>
      <c r="P11" s="4">
        <f t="shared" si="2"/>
        <v>-124</v>
      </c>
    </row>
    <row r="12" spans="1:16" ht="11.25">
      <c r="A12" s="5">
        <v>81</v>
      </c>
      <c r="B12" s="6" t="s">
        <v>10</v>
      </c>
      <c r="C12" s="4">
        <v>6</v>
      </c>
      <c r="D12" s="4">
        <v>242</v>
      </c>
      <c r="E12" s="4"/>
      <c r="F12" s="4"/>
      <c r="G12" s="4"/>
      <c r="H12" s="4"/>
      <c r="I12" s="4"/>
      <c r="J12" s="4">
        <v>1</v>
      </c>
      <c r="K12" s="4"/>
      <c r="L12" s="4"/>
      <c r="M12" s="4">
        <f>SUM(E12:L12)</f>
        <v>1</v>
      </c>
      <c r="N12" s="4">
        <v>20</v>
      </c>
      <c r="O12" s="4">
        <f>SUM(N12+M12+D12)</f>
        <v>263</v>
      </c>
      <c r="P12" s="4">
        <f>SUM(C12-O12)</f>
        <v>-257</v>
      </c>
    </row>
    <row r="13" spans="1:16" ht="11.25">
      <c r="A13" s="3">
        <v>88</v>
      </c>
      <c r="B13" s="2" t="s">
        <v>4</v>
      </c>
      <c r="C13" s="4">
        <v>3239</v>
      </c>
      <c r="D13" s="4">
        <v>744</v>
      </c>
      <c r="E13" s="4"/>
      <c r="F13" s="4"/>
      <c r="G13" s="4"/>
      <c r="H13" s="4"/>
      <c r="I13" s="4">
        <v>231</v>
      </c>
      <c r="J13" s="4">
        <v>21</v>
      </c>
      <c r="K13" s="4"/>
      <c r="L13" s="4"/>
      <c r="M13" s="4">
        <f t="shared" si="0"/>
        <v>252</v>
      </c>
      <c r="N13" s="4">
        <v>152</v>
      </c>
      <c r="O13" s="4">
        <f t="shared" si="1"/>
        <v>1148</v>
      </c>
      <c r="P13" s="4">
        <f t="shared" si="2"/>
        <v>2091</v>
      </c>
    </row>
    <row r="14" spans="1:16" ht="11.25">
      <c r="A14" s="3">
        <v>99</v>
      </c>
      <c r="B14" s="2" t="s">
        <v>5</v>
      </c>
      <c r="C14" s="4">
        <v>3605</v>
      </c>
      <c r="D14" s="4">
        <v>3573</v>
      </c>
      <c r="E14" s="4"/>
      <c r="F14" s="4"/>
      <c r="G14" s="4"/>
      <c r="H14" s="4"/>
      <c r="I14" s="4"/>
      <c r="J14" s="4">
        <v>39</v>
      </c>
      <c r="K14" s="4">
        <v>453</v>
      </c>
      <c r="L14" s="4">
        <v>38</v>
      </c>
      <c r="M14" s="4">
        <f t="shared" si="0"/>
        <v>530</v>
      </c>
      <c r="N14" s="4">
        <v>146</v>
      </c>
      <c r="O14" s="4">
        <f t="shared" si="1"/>
        <v>4249</v>
      </c>
      <c r="P14" s="4">
        <f t="shared" si="2"/>
        <v>-644</v>
      </c>
    </row>
    <row r="15" spans="1:16" ht="11.25">
      <c r="A15" s="3">
        <v>107</v>
      </c>
      <c r="B15" s="2" t="s">
        <v>6</v>
      </c>
      <c r="C15" s="4">
        <v>5756</v>
      </c>
      <c r="D15" s="4">
        <v>3450</v>
      </c>
      <c r="E15" s="4"/>
      <c r="F15" s="4"/>
      <c r="G15" s="4"/>
      <c r="H15" s="4"/>
      <c r="I15" s="4">
        <v>3959</v>
      </c>
      <c r="J15" s="4">
        <v>41</v>
      </c>
      <c r="K15" s="4"/>
      <c r="L15" s="4">
        <v>80</v>
      </c>
      <c r="M15" s="4">
        <f t="shared" si="0"/>
        <v>4080</v>
      </c>
      <c r="N15" s="4">
        <v>33</v>
      </c>
      <c r="O15" s="4">
        <f t="shared" si="1"/>
        <v>7563</v>
      </c>
      <c r="P15" s="4">
        <f t="shared" si="2"/>
        <v>-1807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21201</v>
      </c>
      <c r="D17" s="4">
        <f t="shared" si="3"/>
        <v>13298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7008</v>
      </c>
      <c r="J17" s="4">
        <f t="shared" si="3"/>
        <v>145</v>
      </c>
      <c r="K17" s="4">
        <f t="shared" si="3"/>
        <v>922</v>
      </c>
      <c r="L17" s="4">
        <f t="shared" si="3"/>
        <v>137</v>
      </c>
      <c r="M17" s="4">
        <f t="shared" si="3"/>
        <v>8212</v>
      </c>
      <c r="N17" s="4">
        <f t="shared" si="3"/>
        <v>527</v>
      </c>
      <c r="O17" s="4">
        <f t="shared" si="3"/>
        <v>22037</v>
      </c>
      <c r="P17" s="4">
        <f t="shared" si="3"/>
        <v>-836</v>
      </c>
    </row>
    <row r="19" spans="1:16" ht="11.25">
      <c r="A19" s="5">
        <v>62</v>
      </c>
      <c r="B19" s="6" t="s">
        <v>7</v>
      </c>
      <c r="C19" s="4">
        <v>1</v>
      </c>
      <c r="D19" s="4">
        <v>8</v>
      </c>
      <c r="E19" s="4"/>
      <c r="F19" s="4"/>
      <c r="G19" s="4"/>
      <c r="H19" s="4"/>
      <c r="I19" s="4"/>
      <c r="J19" s="4">
        <v>1</v>
      </c>
      <c r="K19" s="4">
        <v>2</v>
      </c>
      <c r="L19" s="4"/>
      <c r="M19" s="4">
        <f aca="true" t="shared" si="4" ref="M19:M24">SUM(E19:L19)</f>
        <v>3</v>
      </c>
      <c r="N19" s="4"/>
      <c r="O19" s="4">
        <f aca="true" t="shared" si="5" ref="O19:O24">SUM(N19+M19+D19)</f>
        <v>11</v>
      </c>
      <c r="P19" s="4">
        <f aca="true" t="shared" si="6" ref="P19:P24">SUM(C19-O19)</f>
        <v>-10</v>
      </c>
    </row>
    <row r="20" spans="1:16" ht="11.25">
      <c r="A20" s="5">
        <v>63</v>
      </c>
      <c r="B20" s="6" t="s">
        <v>50</v>
      </c>
      <c r="C20" s="4">
        <v>27</v>
      </c>
      <c r="D20" s="4">
        <v>97</v>
      </c>
      <c r="E20" s="4"/>
      <c r="F20" s="4"/>
      <c r="G20" s="4"/>
      <c r="H20" s="4"/>
      <c r="I20" s="4"/>
      <c r="J20" s="4"/>
      <c r="K20" s="4"/>
      <c r="L20" s="4"/>
      <c r="M20" s="4">
        <f t="shared" si="4"/>
        <v>0</v>
      </c>
      <c r="N20" s="4"/>
      <c r="O20" s="4">
        <f t="shared" si="5"/>
        <v>97</v>
      </c>
      <c r="P20" s="4">
        <f t="shared" si="6"/>
        <v>-70</v>
      </c>
    </row>
    <row r="21" spans="1:16" ht="11.25">
      <c r="A21" s="5">
        <v>65</v>
      </c>
      <c r="B21" s="6" t="s">
        <v>8</v>
      </c>
      <c r="C21" s="4">
        <v>64</v>
      </c>
      <c r="D21" s="4">
        <v>24</v>
      </c>
      <c r="E21" s="4"/>
      <c r="F21" s="4"/>
      <c r="G21" s="4"/>
      <c r="H21" s="4"/>
      <c r="I21" s="4"/>
      <c r="J21" s="4"/>
      <c r="K21" s="4">
        <v>18</v>
      </c>
      <c r="L21" s="4"/>
      <c r="M21" s="4">
        <f t="shared" si="4"/>
        <v>18</v>
      </c>
      <c r="N21" s="4"/>
      <c r="O21" s="4">
        <f t="shared" si="5"/>
        <v>42</v>
      </c>
      <c r="P21" s="4">
        <f t="shared" si="6"/>
        <v>22</v>
      </c>
    </row>
    <row r="22" spans="1:16" ht="11.25">
      <c r="A22" s="5">
        <v>68</v>
      </c>
      <c r="B22" s="6" t="s">
        <v>9</v>
      </c>
      <c r="C22" s="4">
        <v>10</v>
      </c>
      <c r="D22" s="4">
        <v>4</v>
      </c>
      <c r="E22" s="4"/>
      <c r="F22" s="4"/>
      <c r="G22" s="4"/>
      <c r="H22" s="4"/>
      <c r="I22" s="4"/>
      <c r="J22" s="4">
        <v>1</v>
      </c>
      <c r="K22" s="4">
        <v>1</v>
      </c>
      <c r="L22" s="4"/>
      <c r="M22" s="4">
        <f t="shared" si="4"/>
        <v>2</v>
      </c>
      <c r="N22" s="4"/>
      <c r="O22" s="4">
        <f t="shared" si="5"/>
        <v>6</v>
      </c>
      <c r="P22" s="4">
        <f t="shared" si="6"/>
        <v>4</v>
      </c>
    </row>
    <row r="23" spans="1:16" ht="11.25">
      <c r="A23" s="5">
        <v>76</v>
      </c>
      <c r="B23" s="6" t="s">
        <v>49</v>
      </c>
      <c r="C23" s="4">
        <v>53</v>
      </c>
      <c r="D23" s="4">
        <v>7</v>
      </c>
      <c r="E23" s="4"/>
      <c r="F23" s="4"/>
      <c r="G23" s="4"/>
      <c r="H23" s="4"/>
      <c r="I23" s="4">
        <v>4</v>
      </c>
      <c r="J23" s="4">
        <v>11</v>
      </c>
      <c r="K23" s="4">
        <v>5</v>
      </c>
      <c r="L23" s="4"/>
      <c r="M23" s="4">
        <f t="shared" si="4"/>
        <v>20</v>
      </c>
      <c r="N23" s="4"/>
      <c r="O23" s="4">
        <f t="shared" si="5"/>
        <v>27</v>
      </c>
      <c r="P23" s="4">
        <f t="shared" si="6"/>
        <v>26</v>
      </c>
    </row>
    <row r="24" spans="1:16" ht="11.25">
      <c r="A24" s="5">
        <v>94</v>
      </c>
      <c r="B24" s="6" t="s">
        <v>11</v>
      </c>
      <c r="C24" s="4">
        <v>8</v>
      </c>
      <c r="D24" s="4">
        <v>2</v>
      </c>
      <c r="E24" s="4"/>
      <c r="F24" s="4"/>
      <c r="G24" s="4"/>
      <c r="H24" s="4"/>
      <c r="I24" s="4"/>
      <c r="J24" s="4">
        <v>1</v>
      </c>
      <c r="K24" s="4">
        <v>2</v>
      </c>
      <c r="L24" s="4"/>
      <c r="M24" s="4">
        <f t="shared" si="4"/>
        <v>3</v>
      </c>
      <c r="N24" s="4"/>
      <c r="O24" s="4">
        <f t="shared" si="5"/>
        <v>5</v>
      </c>
      <c r="P24" s="4">
        <f t="shared" si="6"/>
        <v>3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163</v>
      </c>
      <c r="D26" s="4">
        <f t="shared" si="7"/>
        <v>142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4</v>
      </c>
      <c r="J26" s="4">
        <f t="shared" si="7"/>
        <v>14</v>
      </c>
      <c r="K26" s="4">
        <f t="shared" si="7"/>
        <v>28</v>
      </c>
      <c r="L26" s="4">
        <f t="shared" si="7"/>
        <v>0</v>
      </c>
      <c r="M26" s="4">
        <f t="shared" si="7"/>
        <v>46</v>
      </c>
      <c r="N26" s="4">
        <f t="shared" si="7"/>
        <v>0</v>
      </c>
      <c r="O26" s="4">
        <f t="shared" si="7"/>
        <v>188</v>
      </c>
      <c r="P26" s="4">
        <f t="shared" si="7"/>
        <v>-25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21364</v>
      </c>
      <c r="D28" s="9">
        <f t="shared" si="8"/>
        <v>13440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7012</v>
      </c>
      <c r="J28" s="9">
        <f t="shared" si="8"/>
        <v>159</v>
      </c>
      <c r="K28" s="9">
        <f t="shared" si="8"/>
        <v>950</v>
      </c>
      <c r="L28" s="9">
        <f t="shared" si="8"/>
        <v>137</v>
      </c>
      <c r="M28" s="9">
        <f t="shared" si="8"/>
        <v>8258</v>
      </c>
      <c r="N28" s="9">
        <f t="shared" si="8"/>
        <v>527</v>
      </c>
      <c r="O28" s="9">
        <f t="shared" si="8"/>
        <v>22225</v>
      </c>
      <c r="P28" s="9">
        <f t="shared" si="8"/>
        <v>-861</v>
      </c>
    </row>
    <row r="29" spans="1:16" s="10" customFormat="1" ht="11.25">
      <c r="A29" s="10" t="str">
        <f>+'octubre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3325</v>
      </c>
      <c r="D8" s="4">
        <v>1752</v>
      </c>
      <c r="E8" s="4"/>
      <c r="F8" s="4"/>
      <c r="G8" s="4"/>
      <c r="H8" s="4"/>
      <c r="I8" s="4"/>
      <c r="J8" s="4">
        <v>16</v>
      </c>
      <c r="K8" s="4">
        <v>316</v>
      </c>
      <c r="L8" s="4">
        <v>8</v>
      </c>
      <c r="M8" s="4">
        <f aca="true" t="shared" si="0" ref="M8:M15">SUM(E8:L8)</f>
        <v>340</v>
      </c>
      <c r="N8" s="4">
        <v>84</v>
      </c>
      <c r="O8" s="4">
        <f aca="true" t="shared" si="1" ref="O8:O15">SUM(N8+M8+D8)</f>
        <v>2176</v>
      </c>
      <c r="P8" s="4">
        <f aca="true" t="shared" si="2" ref="P8:P15">SUM(C8-O8)</f>
        <v>1149</v>
      </c>
    </row>
    <row r="9" spans="1:16" ht="11.25">
      <c r="A9" s="3">
        <v>70</v>
      </c>
      <c r="B9" s="2" t="s">
        <v>2</v>
      </c>
      <c r="C9" s="4">
        <v>4</v>
      </c>
      <c r="D9" s="4">
        <v>389</v>
      </c>
      <c r="E9" s="4"/>
      <c r="F9" s="4"/>
      <c r="G9" s="4"/>
      <c r="H9" s="4"/>
      <c r="I9" s="4">
        <v>2</v>
      </c>
      <c r="J9" s="4">
        <v>8</v>
      </c>
      <c r="K9" s="4"/>
      <c r="L9" s="4">
        <v>2</v>
      </c>
      <c r="M9" s="4">
        <f t="shared" si="0"/>
        <v>12</v>
      </c>
      <c r="N9" s="4">
        <v>5</v>
      </c>
      <c r="O9" s="4">
        <f t="shared" si="1"/>
        <v>406</v>
      </c>
      <c r="P9" s="4">
        <f t="shared" si="2"/>
        <v>-402</v>
      </c>
    </row>
    <row r="10" spans="1:16" ht="11.25">
      <c r="A10" s="3">
        <v>78</v>
      </c>
      <c r="B10" s="2" t="s">
        <v>47</v>
      </c>
      <c r="C10" s="4">
        <v>4838</v>
      </c>
      <c r="D10" s="4">
        <v>3354</v>
      </c>
      <c r="E10" s="4"/>
      <c r="F10" s="4"/>
      <c r="G10" s="4"/>
      <c r="H10" s="4"/>
      <c r="I10" s="4">
        <v>2403</v>
      </c>
      <c r="J10" s="4">
        <v>24</v>
      </c>
      <c r="K10" s="4"/>
      <c r="L10" s="4">
        <v>4</v>
      </c>
      <c r="M10" s="4">
        <f t="shared" si="0"/>
        <v>2431</v>
      </c>
      <c r="N10" s="4">
        <v>85</v>
      </c>
      <c r="O10" s="4">
        <f t="shared" si="1"/>
        <v>5870</v>
      </c>
      <c r="P10" s="4">
        <f t="shared" si="2"/>
        <v>-1032</v>
      </c>
    </row>
    <row r="11" spans="1:16" ht="11.25">
      <c r="A11" s="3">
        <v>80</v>
      </c>
      <c r="B11" s="2" t="s">
        <v>3</v>
      </c>
      <c r="C11" s="4">
        <v>1163</v>
      </c>
      <c r="D11" s="4">
        <v>907</v>
      </c>
      <c r="E11" s="4"/>
      <c r="F11" s="4"/>
      <c r="G11" s="4"/>
      <c r="H11" s="4"/>
      <c r="I11" s="4"/>
      <c r="J11" s="4">
        <v>9</v>
      </c>
      <c r="K11" s="4">
        <v>168</v>
      </c>
      <c r="L11" s="4">
        <v>9</v>
      </c>
      <c r="M11" s="4">
        <f t="shared" si="0"/>
        <v>186</v>
      </c>
      <c r="N11" s="4">
        <v>48</v>
      </c>
      <c r="O11" s="4">
        <f t="shared" si="1"/>
        <v>1141</v>
      </c>
      <c r="P11" s="4">
        <f t="shared" si="2"/>
        <v>22</v>
      </c>
    </row>
    <row r="12" spans="1:16" ht="11.25">
      <c r="A12" s="5">
        <v>81</v>
      </c>
      <c r="B12" s="6" t="s">
        <v>10</v>
      </c>
      <c r="C12" s="4">
        <v>5</v>
      </c>
      <c r="D12" s="4">
        <v>269</v>
      </c>
      <c r="E12" s="4"/>
      <c r="F12" s="4"/>
      <c r="G12" s="4"/>
      <c r="H12" s="4"/>
      <c r="I12" s="4"/>
      <c r="J12" s="4">
        <v>1</v>
      </c>
      <c r="K12" s="4"/>
      <c r="L12" s="4"/>
      <c r="M12" s="4">
        <f>SUM(E12:L12)</f>
        <v>1</v>
      </c>
      <c r="N12" s="4">
        <v>12</v>
      </c>
      <c r="O12" s="4">
        <f>SUM(N12+M12+D12)</f>
        <v>282</v>
      </c>
      <c r="P12" s="4">
        <f>SUM(C12-O12)</f>
        <v>-277</v>
      </c>
    </row>
    <row r="13" spans="1:16" ht="11.25">
      <c r="A13" s="3">
        <v>88</v>
      </c>
      <c r="B13" s="2" t="s">
        <v>4</v>
      </c>
      <c r="C13" s="4">
        <v>3493</v>
      </c>
      <c r="D13" s="4">
        <v>930</v>
      </c>
      <c r="E13" s="4"/>
      <c r="F13" s="4"/>
      <c r="G13" s="4"/>
      <c r="H13" s="4"/>
      <c r="I13" s="4">
        <v>191</v>
      </c>
      <c r="J13" s="4">
        <v>11</v>
      </c>
      <c r="K13" s="4"/>
      <c r="L13" s="4">
        <v>4</v>
      </c>
      <c r="M13" s="4">
        <f t="shared" si="0"/>
        <v>206</v>
      </c>
      <c r="N13" s="4">
        <v>212</v>
      </c>
      <c r="O13" s="4">
        <f t="shared" si="1"/>
        <v>1348</v>
      </c>
      <c r="P13" s="4">
        <f t="shared" si="2"/>
        <v>2145</v>
      </c>
    </row>
    <row r="14" spans="1:16" ht="11.25">
      <c r="A14" s="3">
        <v>99</v>
      </c>
      <c r="B14" s="2" t="s">
        <v>5</v>
      </c>
      <c r="C14" s="4">
        <v>4809</v>
      </c>
      <c r="D14" s="4">
        <v>3918</v>
      </c>
      <c r="E14" s="4"/>
      <c r="F14" s="4"/>
      <c r="G14" s="4"/>
      <c r="H14" s="4"/>
      <c r="I14" s="4"/>
      <c r="J14" s="4">
        <v>41</v>
      </c>
      <c r="K14" s="4">
        <v>1882</v>
      </c>
      <c r="L14" s="4">
        <v>46</v>
      </c>
      <c r="M14" s="4">
        <f t="shared" si="0"/>
        <v>1969</v>
      </c>
      <c r="N14" s="4">
        <v>130</v>
      </c>
      <c r="O14" s="4">
        <f t="shared" si="1"/>
        <v>6017</v>
      </c>
      <c r="P14" s="4">
        <f t="shared" si="2"/>
        <v>-1208</v>
      </c>
    </row>
    <row r="15" spans="1:16" ht="11.25">
      <c r="A15" s="3">
        <v>107</v>
      </c>
      <c r="B15" s="2" t="s">
        <v>6</v>
      </c>
      <c r="C15" s="4">
        <v>6715</v>
      </c>
      <c r="D15" s="4">
        <v>3933</v>
      </c>
      <c r="E15" s="4"/>
      <c r="F15" s="4"/>
      <c r="G15" s="4"/>
      <c r="H15" s="4"/>
      <c r="I15" s="4">
        <v>1813</v>
      </c>
      <c r="J15" s="4">
        <v>239</v>
      </c>
      <c r="K15" s="4"/>
      <c r="L15" s="4">
        <v>81</v>
      </c>
      <c r="M15" s="4">
        <f t="shared" si="0"/>
        <v>2133</v>
      </c>
      <c r="N15" s="4">
        <v>43</v>
      </c>
      <c r="O15" s="4">
        <f t="shared" si="1"/>
        <v>6109</v>
      </c>
      <c r="P15" s="4">
        <f t="shared" si="2"/>
        <v>606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24352</v>
      </c>
      <c r="D17" s="4">
        <f t="shared" si="3"/>
        <v>15452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4409</v>
      </c>
      <c r="J17" s="4">
        <f t="shared" si="3"/>
        <v>349</v>
      </c>
      <c r="K17" s="4">
        <f t="shared" si="3"/>
        <v>2366</v>
      </c>
      <c r="L17" s="4">
        <f t="shared" si="3"/>
        <v>154</v>
      </c>
      <c r="M17" s="4">
        <f t="shared" si="3"/>
        <v>7278</v>
      </c>
      <c r="N17" s="4">
        <f t="shared" si="3"/>
        <v>619</v>
      </c>
      <c r="O17" s="4">
        <f t="shared" si="3"/>
        <v>23349</v>
      </c>
      <c r="P17" s="4">
        <f t="shared" si="3"/>
        <v>1003</v>
      </c>
    </row>
    <row r="19" spans="1:16" ht="11.25">
      <c r="A19" s="5">
        <v>62</v>
      </c>
      <c r="B19" s="6" t="s">
        <v>7</v>
      </c>
      <c r="C19" s="4"/>
      <c r="D19" s="4">
        <v>4</v>
      </c>
      <c r="E19" s="4"/>
      <c r="F19" s="4"/>
      <c r="G19" s="4"/>
      <c r="H19" s="4"/>
      <c r="I19" s="4"/>
      <c r="J19" s="4">
        <v>1</v>
      </c>
      <c r="K19" s="4"/>
      <c r="L19" s="4"/>
      <c r="M19" s="4">
        <f aca="true" t="shared" si="4" ref="M19:M24">SUM(E19:L19)</f>
        <v>1</v>
      </c>
      <c r="N19" s="4"/>
      <c r="O19" s="4">
        <f aca="true" t="shared" si="5" ref="O19:O24">SUM(N19+M19+D19)</f>
        <v>5</v>
      </c>
      <c r="P19" s="4">
        <f aca="true" t="shared" si="6" ref="P19:P24">SUM(C19-O19)</f>
        <v>-5</v>
      </c>
    </row>
    <row r="20" spans="1:16" ht="11.25">
      <c r="A20" s="5">
        <v>63</v>
      </c>
      <c r="B20" s="6" t="s">
        <v>50</v>
      </c>
      <c r="C20" s="4">
        <v>76</v>
      </c>
      <c r="D20" s="4">
        <v>95</v>
      </c>
      <c r="E20" s="4"/>
      <c r="F20" s="4"/>
      <c r="G20" s="4"/>
      <c r="H20" s="4"/>
      <c r="I20" s="4">
        <v>7</v>
      </c>
      <c r="J20" s="4">
        <v>5</v>
      </c>
      <c r="K20" s="4"/>
      <c r="L20" s="4"/>
      <c r="M20" s="4">
        <f t="shared" si="4"/>
        <v>12</v>
      </c>
      <c r="N20" s="4"/>
      <c r="O20" s="4">
        <f t="shared" si="5"/>
        <v>107</v>
      </c>
      <c r="P20" s="4">
        <f t="shared" si="6"/>
        <v>-31</v>
      </c>
    </row>
    <row r="21" spans="1:16" ht="11.25">
      <c r="A21" s="5">
        <v>65</v>
      </c>
      <c r="B21" s="6" t="s">
        <v>8</v>
      </c>
      <c r="C21" s="4">
        <v>47</v>
      </c>
      <c r="D21" s="4">
        <v>26</v>
      </c>
      <c r="E21" s="4"/>
      <c r="F21" s="4"/>
      <c r="G21" s="4"/>
      <c r="H21" s="4"/>
      <c r="I21" s="4">
        <v>1</v>
      </c>
      <c r="J21" s="4">
        <v>3</v>
      </c>
      <c r="K21" s="4">
        <v>23</v>
      </c>
      <c r="L21" s="4"/>
      <c r="M21" s="4">
        <f t="shared" si="4"/>
        <v>27</v>
      </c>
      <c r="N21" s="4"/>
      <c r="O21" s="4">
        <f t="shared" si="5"/>
        <v>53</v>
      </c>
      <c r="P21" s="4">
        <f t="shared" si="6"/>
        <v>-6</v>
      </c>
    </row>
    <row r="22" spans="1:16" ht="11.25">
      <c r="A22" s="5">
        <v>68</v>
      </c>
      <c r="B22" s="6" t="s">
        <v>9</v>
      </c>
      <c r="C22" s="4">
        <v>6</v>
      </c>
      <c r="D22" s="4">
        <v>3</v>
      </c>
      <c r="E22" s="4"/>
      <c r="F22" s="4"/>
      <c r="G22" s="4"/>
      <c r="H22" s="4"/>
      <c r="I22" s="4"/>
      <c r="J22" s="4">
        <v>2</v>
      </c>
      <c r="K22" s="4"/>
      <c r="L22" s="4"/>
      <c r="M22" s="4">
        <f t="shared" si="4"/>
        <v>2</v>
      </c>
      <c r="N22" s="4"/>
      <c r="O22" s="4">
        <f t="shared" si="5"/>
        <v>5</v>
      </c>
      <c r="P22" s="4">
        <f t="shared" si="6"/>
        <v>1</v>
      </c>
    </row>
    <row r="23" spans="1:16" ht="11.25">
      <c r="A23" s="5">
        <v>76</v>
      </c>
      <c r="B23" s="6" t="s">
        <v>49</v>
      </c>
      <c r="C23" s="4">
        <v>86</v>
      </c>
      <c r="D23" s="4">
        <v>13</v>
      </c>
      <c r="E23" s="4"/>
      <c r="F23" s="4"/>
      <c r="G23" s="4"/>
      <c r="H23" s="4"/>
      <c r="I23" s="4">
        <v>11</v>
      </c>
      <c r="J23" s="4">
        <v>29</v>
      </c>
      <c r="K23" s="4">
        <v>7</v>
      </c>
      <c r="L23" s="4">
        <v>1</v>
      </c>
      <c r="M23" s="4">
        <f t="shared" si="4"/>
        <v>48</v>
      </c>
      <c r="N23" s="4"/>
      <c r="O23" s="4">
        <f t="shared" si="5"/>
        <v>61</v>
      </c>
      <c r="P23" s="4">
        <f t="shared" si="6"/>
        <v>25</v>
      </c>
    </row>
    <row r="24" spans="1:16" ht="11.25">
      <c r="A24" s="5">
        <v>94</v>
      </c>
      <c r="B24" s="6" t="s">
        <v>11</v>
      </c>
      <c r="C24" s="4">
        <v>12</v>
      </c>
      <c r="D24" s="4">
        <v>5</v>
      </c>
      <c r="E24" s="4"/>
      <c r="F24" s="4"/>
      <c r="G24" s="4"/>
      <c r="H24" s="4"/>
      <c r="I24" s="4"/>
      <c r="J24" s="4"/>
      <c r="K24" s="4">
        <v>4</v>
      </c>
      <c r="L24" s="4"/>
      <c r="M24" s="4">
        <f t="shared" si="4"/>
        <v>4</v>
      </c>
      <c r="N24" s="4"/>
      <c r="O24" s="4">
        <f t="shared" si="5"/>
        <v>9</v>
      </c>
      <c r="P24" s="4">
        <f t="shared" si="6"/>
        <v>3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227</v>
      </c>
      <c r="D26" s="4">
        <f t="shared" si="7"/>
        <v>146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19</v>
      </c>
      <c r="J26" s="4">
        <f t="shared" si="7"/>
        <v>40</v>
      </c>
      <c r="K26" s="4">
        <f t="shared" si="7"/>
        <v>34</v>
      </c>
      <c r="L26" s="4">
        <f t="shared" si="7"/>
        <v>1</v>
      </c>
      <c r="M26" s="4">
        <f t="shared" si="7"/>
        <v>94</v>
      </c>
      <c r="N26" s="4">
        <f t="shared" si="7"/>
        <v>0</v>
      </c>
      <c r="O26" s="4">
        <f t="shared" si="7"/>
        <v>240</v>
      </c>
      <c r="P26" s="4">
        <f t="shared" si="7"/>
        <v>-13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24579</v>
      </c>
      <c r="D28" s="9">
        <f t="shared" si="8"/>
        <v>15598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4428</v>
      </c>
      <c r="J28" s="9">
        <f t="shared" si="8"/>
        <v>389</v>
      </c>
      <c r="K28" s="9">
        <f t="shared" si="8"/>
        <v>2400</v>
      </c>
      <c r="L28" s="9">
        <f t="shared" si="8"/>
        <v>155</v>
      </c>
      <c r="M28" s="9">
        <f t="shared" si="8"/>
        <v>7372</v>
      </c>
      <c r="N28" s="9">
        <f t="shared" si="8"/>
        <v>619</v>
      </c>
      <c r="O28" s="9">
        <f t="shared" si="8"/>
        <v>23589</v>
      </c>
      <c r="P28" s="9">
        <f t="shared" si="8"/>
        <v>990</v>
      </c>
    </row>
    <row r="29" spans="1:16" s="10" customFormat="1" ht="11.25">
      <c r="A29" s="10" t="str">
        <f>+'noviembre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67" zoomScaleNormal="67" workbookViewId="0" topLeftCell="A1">
      <selection activeCell="B9" sqref="B9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3349</v>
      </c>
      <c r="D8" s="4">
        <v>1574</v>
      </c>
      <c r="E8" s="4"/>
      <c r="F8" s="4"/>
      <c r="G8" s="4"/>
      <c r="H8" s="4"/>
      <c r="I8" s="4"/>
      <c r="J8" s="4">
        <v>7</v>
      </c>
      <c r="K8" s="4">
        <v>358</v>
      </c>
      <c r="L8" s="4">
        <v>8</v>
      </c>
      <c r="M8" s="4">
        <f aca="true" t="shared" si="0" ref="M8:M15">SUM(E8:L8)</f>
        <v>373</v>
      </c>
      <c r="N8" s="4">
        <v>70</v>
      </c>
      <c r="O8" s="4">
        <f aca="true" t="shared" si="1" ref="O8:O15">SUM(N8+M8+D8)</f>
        <v>2017</v>
      </c>
      <c r="P8" s="4">
        <f aca="true" t="shared" si="2" ref="P8:P15">SUM(C8-O8)</f>
        <v>1332</v>
      </c>
    </row>
    <row r="9" spans="1:16" ht="11.25">
      <c r="A9" s="3">
        <v>70</v>
      </c>
      <c r="B9" s="2" t="s">
        <v>66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f t="shared" si="0"/>
        <v>0</v>
      </c>
      <c r="N9" s="4"/>
      <c r="O9" s="4">
        <f t="shared" si="1"/>
        <v>0</v>
      </c>
      <c r="P9" s="4">
        <f t="shared" si="2"/>
        <v>0</v>
      </c>
    </row>
    <row r="10" spans="1:16" ht="11.25">
      <c r="A10" s="3">
        <v>78</v>
      </c>
      <c r="B10" s="2" t="s">
        <v>47</v>
      </c>
      <c r="C10" s="4">
        <v>4596</v>
      </c>
      <c r="D10" s="4">
        <v>4353</v>
      </c>
      <c r="E10" s="4"/>
      <c r="F10" s="4"/>
      <c r="G10" s="4"/>
      <c r="H10" s="4"/>
      <c r="I10" s="4">
        <v>3002</v>
      </c>
      <c r="J10" s="4">
        <v>37</v>
      </c>
      <c r="K10" s="4"/>
      <c r="L10" s="4">
        <v>8</v>
      </c>
      <c r="M10" s="4">
        <f t="shared" si="0"/>
        <v>3047</v>
      </c>
      <c r="N10" s="4">
        <v>89</v>
      </c>
      <c r="O10" s="4">
        <f t="shared" si="1"/>
        <v>7489</v>
      </c>
      <c r="P10" s="4">
        <f t="shared" si="2"/>
        <v>-2893</v>
      </c>
    </row>
    <row r="11" spans="1:16" ht="11.25">
      <c r="A11" s="3">
        <v>80</v>
      </c>
      <c r="B11" s="2" t="s">
        <v>3</v>
      </c>
      <c r="C11" s="4">
        <v>1045</v>
      </c>
      <c r="D11" s="4">
        <v>836</v>
      </c>
      <c r="E11" s="4"/>
      <c r="F11" s="4"/>
      <c r="G11" s="4"/>
      <c r="H11" s="4"/>
      <c r="I11" s="4"/>
      <c r="J11" s="4">
        <v>8</v>
      </c>
      <c r="K11" s="4">
        <v>189</v>
      </c>
      <c r="L11" s="4">
        <v>12</v>
      </c>
      <c r="M11" s="4">
        <f t="shared" si="0"/>
        <v>209</v>
      </c>
      <c r="N11" s="4">
        <v>49</v>
      </c>
      <c r="O11" s="4">
        <f t="shared" si="1"/>
        <v>1094</v>
      </c>
      <c r="P11" s="4">
        <f t="shared" si="2"/>
        <v>-49</v>
      </c>
    </row>
    <row r="12" spans="1:16" ht="11.25">
      <c r="A12" s="5">
        <v>81</v>
      </c>
      <c r="B12" s="6" t="s">
        <v>10</v>
      </c>
      <c r="C12" s="4">
        <v>7</v>
      </c>
      <c r="D12" s="4">
        <v>241</v>
      </c>
      <c r="E12" s="4"/>
      <c r="F12" s="4"/>
      <c r="G12" s="4"/>
      <c r="H12" s="4"/>
      <c r="I12" s="4"/>
      <c r="J12" s="4"/>
      <c r="K12" s="4"/>
      <c r="L12" s="4">
        <v>1</v>
      </c>
      <c r="M12" s="4">
        <f>SUM(E12:L12)</f>
        <v>1</v>
      </c>
      <c r="N12" s="4">
        <v>8</v>
      </c>
      <c r="O12" s="4">
        <f>SUM(N12+M12+D12)</f>
        <v>250</v>
      </c>
      <c r="P12" s="4">
        <f>SUM(C12-O12)</f>
        <v>-243</v>
      </c>
    </row>
    <row r="13" spans="1:16" ht="11.25">
      <c r="A13" s="3">
        <v>88</v>
      </c>
      <c r="B13" s="2" t="s">
        <v>4</v>
      </c>
      <c r="C13" s="4">
        <v>3084</v>
      </c>
      <c r="D13" s="4">
        <v>784</v>
      </c>
      <c r="E13" s="4"/>
      <c r="F13" s="4"/>
      <c r="G13" s="4"/>
      <c r="H13" s="4"/>
      <c r="I13" s="4">
        <v>193</v>
      </c>
      <c r="J13" s="4">
        <v>11</v>
      </c>
      <c r="K13" s="4"/>
      <c r="L13" s="4"/>
      <c r="M13" s="4">
        <f t="shared" si="0"/>
        <v>204</v>
      </c>
      <c r="N13" s="4">
        <v>148</v>
      </c>
      <c r="O13" s="4">
        <f t="shared" si="1"/>
        <v>1136</v>
      </c>
      <c r="P13" s="4">
        <f t="shared" si="2"/>
        <v>1948</v>
      </c>
    </row>
    <row r="14" spans="1:16" ht="11.25">
      <c r="A14" s="3">
        <v>99</v>
      </c>
      <c r="B14" s="2" t="s">
        <v>5</v>
      </c>
      <c r="C14" s="4">
        <v>4693</v>
      </c>
      <c r="D14" s="4">
        <v>3254</v>
      </c>
      <c r="E14" s="4"/>
      <c r="F14" s="4"/>
      <c r="G14" s="4"/>
      <c r="H14" s="4"/>
      <c r="I14" s="4"/>
      <c r="J14" s="4">
        <v>52</v>
      </c>
      <c r="K14" s="4">
        <v>1240</v>
      </c>
      <c r="L14" s="4">
        <v>40</v>
      </c>
      <c r="M14" s="4">
        <f t="shared" si="0"/>
        <v>1332</v>
      </c>
      <c r="N14" s="4">
        <v>125</v>
      </c>
      <c r="O14" s="4">
        <f t="shared" si="1"/>
        <v>4711</v>
      </c>
      <c r="P14" s="4">
        <f t="shared" si="2"/>
        <v>-18</v>
      </c>
    </row>
    <row r="15" spans="1:16" ht="11.25">
      <c r="A15" s="3">
        <v>107</v>
      </c>
      <c r="B15" s="2" t="s">
        <v>6</v>
      </c>
      <c r="C15" s="4">
        <v>5524</v>
      </c>
      <c r="D15" s="4">
        <v>3475</v>
      </c>
      <c r="E15" s="4"/>
      <c r="F15" s="4"/>
      <c r="G15" s="4"/>
      <c r="H15" s="4"/>
      <c r="I15" s="4">
        <v>1973</v>
      </c>
      <c r="J15" s="4">
        <v>43</v>
      </c>
      <c r="K15" s="4"/>
      <c r="L15" s="4">
        <v>107</v>
      </c>
      <c r="M15" s="4">
        <f t="shared" si="0"/>
        <v>2123</v>
      </c>
      <c r="N15" s="4">
        <v>29</v>
      </c>
      <c r="O15" s="4">
        <f t="shared" si="1"/>
        <v>5627</v>
      </c>
      <c r="P15" s="4">
        <f t="shared" si="2"/>
        <v>-103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22298</v>
      </c>
      <c r="D17" s="4">
        <f t="shared" si="3"/>
        <v>14517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5168</v>
      </c>
      <c r="J17" s="4">
        <f t="shared" si="3"/>
        <v>158</v>
      </c>
      <c r="K17" s="4">
        <f t="shared" si="3"/>
        <v>1787</v>
      </c>
      <c r="L17" s="4">
        <f t="shared" si="3"/>
        <v>176</v>
      </c>
      <c r="M17" s="4">
        <f t="shared" si="3"/>
        <v>7289</v>
      </c>
      <c r="N17" s="4">
        <f t="shared" si="3"/>
        <v>518</v>
      </c>
      <c r="O17" s="4">
        <f t="shared" si="3"/>
        <v>22324</v>
      </c>
      <c r="P17" s="4">
        <f t="shared" si="3"/>
        <v>-26</v>
      </c>
    </row>
    <row r="19" spans="1:16" ht="11.25">
      <c r="A19" s="5">
        <v>62</v>
      </c>
      <c r="B19" s="6" t="s">
        <v>7</v>
      </c>
      <c r="C19" s="4">
        <v>2</v>
      </c>
      <c r="D19" s="4">
        <v>3</v>
      </c>
      <c r="E19" s="4"/>
      <c r="F19" s="4"/>
      <c r="G19" s="4"/>
      <c r="H19" s="4"/>
      <c r="I19" s="4"/>
      <c r="J19" s="4">
        <v>1</v>
      </c>
      <c r="K19" s="4"/>
      <c r="L19" s="4"/>
      <c r="M19" s="4">
        <f aca="true" t="shared" si="4" ref="M19:M24">SUM(E19:L19)</f>
        <v>1</v>
      </c>
      <c r="N19" s="4"/>
      <c r="O19" s="4">
        <f aca="true" t="shared" si="5" ref="O19:O24">SUM(N19+M19+D19)</f>
        <v>4</v>
      </c>
      <c r="P19" s="4">
        <f aca="true" t="shared" si="6" ref="P19:P24">SUM(C19-O19)</f>
        <v>-2</v>
      </c>
    </row>
    <row r="20" spans="1:16" ht="11.25">
      <c r="A20" s="5">
        <v>63</v>
      </c>
      <c r="B20" s="6" t="s">
        <v>50</v>
      </c>
      <c r="C20" s="4">
        <v>27</v>
      </c>
      <c r="D20" s="4">
        <v>73</v>
      </c>
      <c r="E20" s="4"/>
      <c r="F20" s="4"/>
      <c r="G20" s="4"/>
      <c r="H20" s="4"/>
      <c r="I20" s="4">
        <v>9</v>
      </c>
      <c r="J20" s="4">
        <v>8</v>
      </c>
      <c r="K20" s="4"/>
      <c r="L20" s="4"/>
      <c r="M20" s="4">
        <f t="shared" si="4"/>
        <v>17</v>
      </c>
      <c r="N20" s="4"/>
      <c r="O20" s="4">
        <f t="shared" si="5"/>
        <v>90</v>
      </c>
      <c r="P20" s="4">
        <f t="shared" si="6"/>
        <v>-63</v>
      </c>
    </row>
    <row r="21" spans="1:16" ht="11.25">
      <c r="A21" s="5">
        <v>65</v>
      </c>
      <c r="B21" s="6" t="s">
        <v>8</v>
      </c>
      <c r="C21" s="4">
        <v>61</v>
      </c>
      <c r="D21" s="4">
        <v>26</v>
      </c>
      <c r="E21" s="4"/>
      <c r="F21" s="4"/>
      <c r="G21" s="4"/>
      <c r="H21" s="4"/>
      <c r="I21" s="4"/>
      <c r="J21" s="4">
        <v>1</v>
      </c>
      <c r="K21" s="4">
        <v>19</v>
      </c>
      <c r="L21" s="4"/>
      <c r="M21" s="4">
        <f t="shared" si="4"/>
        <v>20</v>
      </c>
      <c r="N21" s="4">
        <v>1</v>
      </c>
      <c r="O21" s="4">
        <f t="shared" si="5"/>
        <v>47</v>
      </c>
      <c r="P21" s="4">
        <f t="shared" si="6"/>
        <v>14</v>
      </c>
    </row>
    <row r="22" spans="1:16" ht="11.25">
      <c r="A22" s="5">
        <v>68</v>
      </c>
      <c r="B22" s="6" t="s">
        <v>9</v>
      </c>
      <c r="C22" s="4">
        <v>7</v>
      </c>
      <c r="D22" s="4">
        <v>3</v>
      </c>
      <c r="E22" s="4"/>
      <c r="F22" s="4"/>
      <c r="G22" s="4"/>
      <c r="H22" s="4"/>
      <c r="I22" s="4"/>
      <c r="J22" s="4">
        <v>1</v>
      </c>
      <c r="K22" s="4"/>
      <c r="L22" s="4"/>
      <c r="M22" s="4">
        <f t="shared" si="4"/>
        <v>1</v>
      </c>
      <c r="N22" s="4"/>
      <c r="O22" s="4">
        <f t="shared" si="5"/>
        <v>4</v>
      </c>
      <c r="P22" s="4">
        <f t="shared" si="6"/>
        <v>3</v>
      </c>
    </row>
    <row r="23" spans="1:16" ht="11.25">
      <c r="A23" s="5">
        <v>76</v>
      </c>
      <c r="B23" s="6" t="s">
        <v>49</v>
      </c>
      <c r="C23" s="4">
        <v>79</v>
      </c>
      <c r="D23" s="4">
        <v>9</v>
      </c>
      <c r="E23" s="4"/>
      <c r="F23" s="4"/>
      <c r="G23" s="4"/>
      <c r="H23" s="4"/>
      <c r="I23" s="4">
        <v>5</v>
      </c>
      <c r="J23" s="4">
        <v>15</v>
      </c>
      <c r="K23" s="4">
        <v>1</v>
      </c>
      <c r="L23" s="4"/>
      <c r="M23" s="4">
        <f t="shared" si="4"/>
        <v>21</v>
      </c>
      <c r="N23" s="4">
        <v>1</v>
      </c>
      <c r="O23" s="4">
        <f t="shared" si="5"/>
        <v>31</v>
      </c>
      <c r="P23" s="4">
        <f t="shared" si="6"/>
        <v>48</v>
      </c>
    </row>
    <row r="24" spans="1:16" ht="11.25">
      <c r="A24" s="5">
        <v>94</v>
      </c>
      <c r="B24" s="6" t="s">
        <v>11</v>
      </c>
      <c r="C24" s="4">
        <v>11</v>
      </c>
      <c r="D24" s="4"/>
      <c r="E24" s="4"/>
      <c r="F24" s="4"/>
      <c r="G24" s="4"/>
      <c r="H24" s="4"/>
      <c r="I24" s="4"/>
      <c r="J24" s="4"/>
      <c r="K24" s="4">
        <v>6</v>
      </c>
      <c r="L24" s="4"/>
      <c r="M24" s="4">
        <f t="shared" si="4"/>
        <v>6</v>
      </c>
      <c r="N24" s="4"/>
      <c r="O24" s="4">
        <f t="shared" si="5"/>
        <v>6</v>
      </c>
      <c r="P24" s="4">
        <f t="shared" si="6"/>
        <v>5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187</v>
      </c>
      <c r="D26" s="4">
        <f t="shared" si="7"/>
        <v>114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14</v>
      </c>
      <c r="J26" s="4">
        <f t="shared" si="7"/>
        <v>26</v>
      </c>
      <c r="K26" s="4">
        <f t="shared" si="7"/>
        <v>26</v>
      </c>
      <c r="L26" s="4">
        <f t="shared" si="7"/>
        <v>0</v>
      </c>
      <c r="M26" s="4">
        <f t="shared" si="7"/>
        <v>66</v>
      </c>
      <c r="N26" s="4">
        <f t="shared" si="7"/>
        <v>2</v>
      </c>
      <c r="O26" s="4">
        <f t="shared" si="7"/>
        <v>182</v>
      </c>
      <c r="P26" s="4">
        <f t="shared" si="7"/>
        <v>5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22485</v>
      </c>
      <c r="D28" s="9">
        <f t="shared" si="8"/>
        <v>14631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5182</v>
      </c>
      <c r="J28" s="9">
        <f t="shared" si="8"/>
        <v>184</v>
      </c>
      <c r="K28" s="9">
        <f t="shared" si="8"/>
        <v>1813</v>
      </c>
      <c r="L28" s="9">
        <f t="shared" si="8"/>
        <v>176</v>
      </c>
      <c r="M28" s="9">
        <f t="shared" si="8"/>
        <v>7355</v>
      </c>
      <c r="N28" s="9">
        <f t="shared" si="8"/>
        <v>520</v>
      </c>
      <c r="O28" s="9">
        <f t="shared" si="8"/>
        <v>22506</v>
      </c>
      <c r="P28" s="9">
        <f t="shared" si="8"/>
        <v>-21</v>
      </c>
    </row>
    <row r="29" spans="1:16" s="10" customFormat="1" ht="11.25">
      <c r="A29" s="10" t="str">
        <f>+'diciembre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65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2357</v>
      </c>
      <c r="D8" s="4">
        <v>1365</v>
      </c>
      <c r="E8" s="4"/>
      <c r="F8" s="4"/>
      <c r="G8" s="4"/>
      <c r="H8" s="4"/>
      <c r="I8" s="4"/>
      <c r="J8" s="4">
        <v>24</v>
      </c>
      <c r="K8" s="4">
        <v>453</v>
      </c>
      <c r="L8" s="4">
        <v>3</v>
      </c>
      <c r="M8" s="4">
        <f aca="true" t="shared" si="0" ref="M8:M15">SUM(E8:L8)</f>
        <v>480</v>
      </c>
      <c r="N8" s="4">
        <v>83</v>
      </c>
      <c r="O8" s="4">
        <f aca="true" t="shared" si="1" ref="O8:O15">SUM(N8+M8+D8)</f>
        <v>1928</v>
      </c>
      <c r="P8" s="4">
        <f aca="true" t="shared" si="2" ref="P8:P15">SUM(C8-O8)</f>
        <v>429</v>
      </c>
    </row>
    <row r="9" spans="1:16" ht="11.25">
      <c r="A9" s="3">
        <v>70</v>
      </c>
      <c r="B9" s="2" t="s">
        <v>66</v>
      </c>
      <c r="C9" s="4"/>
      <c r="D9" s="4"/>
      <c r="E9" s="4"/>
      <c r="F9" s="4"/>
      <c r="G9" s="4"/>
      <c r="H9" s="4"/>
      <c r="I9" s="4"/>
      <c r="J9" s="4"/>
      <c r="K9" s="4"/>
      <c r="L9" s="4"/>
      <c r="M9" s="4">
        <f t="shared" si="0"/>
        <v>0</v>
      </c>
      <c r="N9" s="4"/>
      <c r="O9" s="4">
        <f t="shared" si="1"/>
        <v>0</v>
      </c>
      <c r="P9" s="4">
        <f t="shared" si="2"/>
        <v>0</v>
      </c>
    </row>
    <row r="10" spans="1:16" ht="11.25">
      <c r="A10" s="3">
        <v>78</v>
      </c>
      <c r="B10" s="2" t="s">
        <v>47</v>
      </c>
      <c r="C10" s="4">
        <v>3546</v>
      </c>
      <c r="D10" s="4">
        <v>3434</v>
      </c>
      <c r="E10" s="4"/>
      <c r="F10" s="4"/>
      <c r="G10" s="4"/>
      <c r="H10" s="4"/>
      <c r="I10" s="4">
        <v>2294</v>
      </c>
      <c r="J10" s="4">
        <v>25</v>
      </c>
      <c r="K10" s="4"/>
      <c r="L10" s="4">
        <v>6</v>
      </c>
      <c r="M10" s="4">
        <f t="shared" si="0"/>
        <v>2325</v>
      </c>
      <c r="N10" s="4">
        <v>58</v>
      </c>
      <c r="O10" s="4">
        <f t="shared" si="1"/>
        <v>5817</v>
      </c>
      <c r="P10" s="4">
        <f t="shared" si="2"/>
        <v>-2271</v>
      </c>
    </row>
    <row r="11" spans="1:16" ht="11.25">
      <c r="A11" s="3">
        <v>80</v>
      </c>
      <c r="B11" s="2" t="s">
        <v>3</v>
      </c>
      <c r="C11" s="4">
        <v>882</v>
      </c>
      <c r="D11" s="4">
        <v>634</v>
      </c>
      <c r="E11" s="4"/>
      <c r="F11" s="4"/>
      <c r="G11" s="4"/>
      <c r="H11" s="4"/>
      <c r="I11" s="4"/>
      <c r="J11" s="4">
        <v>14</v>
      </c>
      <c r="K11" s="4">
        <v>209</v>
      </c>
      <c r="L11" s="4">
        <v>4</v>
      </c>
      <c r="M11" s="4">
        <f t="shared" si="0"/>
        <v>227</v>
      </c>
      <c r="N11" s="4">
        <v>29</v>
      </c>
      <c r="O11" s="4">
        <f t="shared" si="1"/>
        <v>890</v>
      </c>
      <c r="P11" s="4">
        <f t="shared" si="2"/>
        <v>-8</v>
      </c>
    </row>
    <row r="12" spans="1:16" ht="11.25">
      <c r="A12" s="5">
        <v>81</v>
      </c>
      <c r="B12" s="6" t="s">
        <v>10</v>
      </c>
      <c r="C12" s="4">
        <v>560</v>
      </c>
      <c r="D12" s="4">
        <v>201</v>
      </c>
      <c r="E12" s="4"/>
      <c r="F12" s="4"/>
      <c r="G12" s="4"/>
      <c r="H12" s="4"/>
      <c r="I12" s="4"/>
      <c r="J12" s="4">
        <v>1</v>
      </c>
      <c r="K12" s="4"/>
      <c r="L12" s="4"/>
      <c r="M12" s="4">
        <f>SUM(E12:L12)</f>
        <v>1</v>
      </c>
      <c r="N12" s="4">
        <v>9</v>
      </c>
      <c r="O12" s="4">
        <f>SUM(N12+M12+D12)</f>
        <v>211</v>
      </c>
      <c r="P12" s="4">
        <f>SUM(C12-O12)</f>
        <v>349</v>
      </c>
    </row>
    <row r="13" spans="1:16" ht="11.25">
      <c r="A13" s="3">
        <v>88</v>
      </c>
      <c r="B13" s="2" t="s">
        <v>4</v>
      </c>
      <c r="C13" s="4">
        <v>2209</v>
      </c>
      <c r="D13" s="4">
        <v>715</v>
      </c>
      <c r="E13" s="4"/>
      <c r="F13" s="4"/>
      <c r="G13" s="4"/>
      <c r="H13" s="4"/>
      <c r="I13" s="4">
        <v>251</v>
      </c>
      <c r="J13" s="4">
        <v>21</v>
      </c>
      <c r="K13" s="4"/>
      <c r="L13" s="4">
        <v>3</v>
      </c>
      <c r="M13" s="4">
        <f t="shared" si="0"/>
        <v>275</v>
      </c>
      <c r="N13" s="4">
        <v>262</v>
      </c>
      <c r="O13" s="4">
        <f t="shared" si="1"/>
        <v>1252</v>
      </c>
      <c r="P13" s="4">
        <f t="shared" si="2"/>
        <v>957</v>
      </c>
    </row>
    <row r="14" spans="1:16" ht="11.25">
      <c r="A14" s="3">
        <v>99</v>
      </c>
      <c r="B14" s="2" t="s">
        <v>5</v>
      </c>
      <c r="C14" s="4">
        <v>3743</v>
      </c>
      <c r="D14" s="4">
        <v>2801</v>
      </c>
      <c r="E14" s="4"/>
      <c r="F14" s="4"/>
      <c r="G14" s="4"/>
      <c r="H14" s="4"/>
      <c r="I14" s="4"/>
      <c r="J14" s="4">
        <v>47</v>
      </c>
      <c r="K14" s="4">
        <v>1329</v>
      </c>
      <c r="L14" s="4">
        <v>37</v>
      </c>
      <c r="M14" s="4">
        <f t="shared" si="0"/>
        <v>1413</v>
      </c>
      <c r="N14" s="4">
        <v>111</v>
      </c>
      <c r="O14" s="4">
        <f t="shared" si="1"/>
        <v>4325</v>
      </c>
      <c r="P14" s="4">
        <f t="shared" si="2"/>
        <v>-582</v>
      </c>
    </row>
    <row r="15" spans="1:16" ht="11.25">
      <c r="A15" s="3">
        <v>107</v>
      </c>
      <c r="B15" s="2" t="s">
        <v>6</v>
      </c>
      <c r="C15" s="4">
        <v>4568</v>
      </c>
      <c r="D15" s="4">
        <v>3231</v>
      </c>
      <c r="E15" s="4"/>
      <c r="F15" s="4"/>
      <c r="G15" s="4"/>
      <c r="H15" s="4"/>
      <c r="I15" s="4">
        <v>309</v>
      </c>
      <c r="J15" s="4">
        <v>28</v>
      </c>
      <c r="K15" s="4"/>
      <c r="L15" s="4">
        <v>70</v>
      </c>
      <c r="M15" s="4">
        <f t="shared" si="0"/>
        <v>407</v>
      </c>
      <c r="N15" s="4">
        <v>42</v>
      </c>
      <c r="O15" s="4">
        <f t="shared" si="1"/>
        <v>3680</v>
      </c>
      <c r="P15" s="4">
        <f t="shared" si="2"/>
        <v>888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17865</v>
      </c>
      <c r="D17" s="4">
        <f t="shared" si="3"/>
        <v>12381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2854</v>
      </c>
      <c r="J17" s="4">
        <f t="shared" si="3"/>
        <v>160</v>
      </c>
      <c r="K17" s="4">
        <f t="shared" si="3"/>
        <v>1991</v>
      </c>
      <c r="L17" s="4">
        <f t="shared" si="3"/>
        <v>123</v>
      </c>
      <c r="M17" s="4">
        <f t="shared" si="3"/>
        <v>5128</v>
      </c>
      <c r="N17" s="4">
        <f t="shared" si="3"/>
        <v>594</v>
      </c>
      <c r="O17" s="4">
        <f t="shared" si="3"/>
        <v>18103</v>
      </c>
      <c r="P17" s="4">
        <f t="shared" si="3"/>
        <v>-238</v>
      </c>
    </row>
    <row r="19" spans="1:16" ht="11.25">
      <c r="A19" s="5">
        <v>62</v>
      </c>
      <c r="B19" s="6" t="s">
        <v>7</v>
      </c>
      <c r="C19" s="4">
        <v>1</v>
      </c>
      <c r="D19" s="4">
        <v>10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10</v>
      </c>
      <c r="P19" s="4">
        <f aca="true" t="shared" si="6" ref="P19:P24">SUM(C19-O19)</f>
        <v>-9</v>
      </c>
    </row>
    <row r="20" spans="1:16" ht="11.25">
      <c r="A20" s="5">
        <v>63</v>
      </c>
      <c r="B20" s="6" t="s">
        <v>50</v>
      </c>
      <c r="C20" s="4">
        <v>30</v>
      </c>
      <c r="D20" s="4">
        <v>66</v>
      </c>
      <c r="E20" s="4"/>
      <c r="F20" s="4"/>
      <c r="G20" s="4"/>
      <c r="H20" s="4"/>
      <c r="I20" s="4">
        <v>2</v>
      </c>
      <c r="J20" s="4">
        <v>7</v>
      </c>
      <c r="K20" s="4"/>
      <c r="L20" s="4"/>
      <c r="M20" s="4">
        <f t="shared" si="4"/>
        <v>9</v>
      </c>
      <c r="N20" s="4"/>
      <c r="O20" s="4">
        <f t="shared" si="5"/>
        <v>75</v>
      </c>
      <c r="P20" s="4">
        <f t="shared" si="6"/>
        <v>-45</v>
      </c>
    </row>
    <row r="21" spans="1:16" ht="11.25">
      <c r="A21" s="5">
        <v>65</v>
      </c>
      <c r="B21" s="6" t="s">
        <v>8</v>
      </c>
      <c r="C21" s="4">
        <v>71</v>
      </c>
      <c r="D21" s="4">
        <v>28</v>
      </c>
      <c r="E21" s="4"/>
      <c r="F21" s="4"/>
      <c r="G21" s="4"/>
      <c r="H21" s="4"/>
      <c r="I21" s="4"/>
      <c r="J21" s="4">
        <v>3</v>
      </c>
      <c r="K21" s="4">
        <v>7</v>
      </c>
      <c r="L21" s="4"/>
      <c r="M21" s="4">
        <f t="shared" si="4"/>
        <v>10</v>
      </c>
      <c r="N21" s="4"/>
      <c r="O21" s="4">
        <f t="shared" si="5"/>
        <v>38</v>
      </c>
      <c r="P21" s="4">
        <f t="shared" si="6"/>
        <v>33</v>
      </c>
    </row>
    <row r="22" spans="1:16" ht="11.25">
      <c r="A22" s="5">
        <v>68</v>
      </c>
      <c r="B22" s="6" t="s">
        <v>9</v>
      </c>
      <c r="C22" s="4">
        <v>11</v>
      </c>
      <c r="D22" s="4"/>
      <c r="E22" s="4"/>
      <c r="F22" s="4"/>
      <c r="G22" s="4"/>
      <c r="H22" s="4"/>
      <c r="I22" s="4"/>
      <c r="J22" s="4"/>
      <c r="K22" s="4">
        <v>11</v>
      </c>
      <c r="L22" s="4">
        <v>1</v>
      </c>
      <c r="M22" s="4">
        <f t="shared" si="4"/>
        <v>12</v>
      </c>
      <c r="N22" s="4"/>
      <c r="O22" s="4">
        <f t="shared" si="5"/>
        <v>12</v>
      </c>
      <c r="P22" s="4">
        <f t="shared" si="6"/>
        <v>-1</v>
      </c>
    </row>
    <row r="23" spans="1:16" ht="11.25">
      <c r="A23" s="5">
        <v>76</v>
      </c>
      <c r="B23" s="6" t="s">
        <v>49</v>
      </c>
      <c r="C23" s="4">
        <v>78</v>
      </c>
      <c r="D23" s="4">
        <v>17</v>
      </c>
      <c r="E23" s="4"/>
      <c r="F23" s="4"/>
      <c r="G23" s="4"/>
      <c r="H23" s="4"/>
      <c r="I23" s="4">
        <v>4</v>
      </c>
      <c r="J23" s="4">
        <v>13</v>
      </c>
      <c r="K23" s="4">
        <v>5</v>
      </c>
      <c r="L23" s="4"/>
      <c r="M23" s="4">
        <f t="shared" si="4"/>
        <v>22</v>
      </c>
      <c r="N23" s="4"/>
      <c r="O23" s="4">
        <f t="shared" si="5"/>
        <v>39</v>
      </c>
      <c r="P23" s="4">
        <f t="shared" si="6"/>
        <v>39</v>
      </c>
    </row>
    <row r="24" spans="1:16" ht="11.25">
      <c r="A24" s="5">
        <v>94</v>
      </c>
      <c r="B24" s="6" t="s">
        <v>11</v>
      </c>
      <c r="C24" s="4">
        <v>4</v>
      </c>
      <c r="D24" s="4">
        <v>2</v>
      </c>
      <c r="E24" s="4"/>
      <c r="F24" s="4"/>
      <c r="G24" s="4"/>
      <c r="H24" s="4"/>
      <c r="I24" s="4"/>
      <c r="J24" s="4"/>
      <c r="K24" s="4">
        <v>1</v>
      </c>
      <c r="L24" s="4"/>
      <c r="M24" s="4">
        <f t="shared" si="4"/>
        <v>1</v>
      </c>
      <c r="N24" s="4"/>
      <c r="O24" s="4">
        <f t="shared" si="5"/>
        <v>3</v>
      </c>
      <c r="P24" s="4">
        <f t="shared" si="6"/>
        <v>1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195</v>
      </c>
      <c r="D26" s="4">
        <f t="shared" si="7"/>
        <v>123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6</v>
      </c>
      <c r="J26" s="4">
        <f t="shared" si="7"/>
        <v>23</v>
      </c>
      <c r="K26" s="4">
        <f t="shared" si="7"/>
        <v>24</v>
      </c>
      <c r="L26" s="4">
        <f t="shared" si="7"/>
        <v>1</v>
      </c>
      <c r="M26" s="4">
        <f t="shared" si="7"/>
        <v>54</v>
      </c>
      <c r="N26" s="4">
        <f t="shared" si="7"/>
        <v>0</v>
      </c>
      <c r="O26" s="4">
        <f t="shared" si="7"/>
        <v>177</v>
      </c>
      <c r="P26" s="4">
        <f t="shared" si="7"/>
        <v>18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18060</v>
      </c>
      <c r="D28" s="9">
        <f t="shared" si="8"/>
        <v>12504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2860</v>
      </c>
      <c r="J28" s="9">
        <f t="shared" si="8"/>
        <v>183</v>
      </c>
      <c r="K28" s="9">
        <f t="shared" si="8"/>
        <v>2015</v>
      </c>
      <c r="L28" s="9">
        <f t="shared" si="8"/>
        <v>124</v>
      </c>
      <c r="M28" s="9">
        <f t="shared" si="8"/>
        <v>5182</v>
      </c>
      <c r="N28" s="9">
        <f t="shared" si="8"/>
        <v>594</v>
      </c>
      <c r="O28" s="9">
        <f t="shared" si="8"/>
        <v>18280</v>
      </c>
      <c r="P28" s="9">
        <f t="shared" si="8"/>
        <v>-220</v>
      </c>
    </row>
    <row r="29" spans="1:16" s="10" customFormat="1" ht="11.25">
      <c r="A29" s="10" t="s">
        <v>48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2" t="s">
        <v>65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3" sqref="A3:P3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2707</v>
      </c>
      <c r="D8" s="4">
        <v>1322</v>
      </c>
      <c r="E8" s="4">
        <v>5</v>
      </c>
      <c r="F8" s="4"/>
      <c r="G8" s="4"/>
      <c r="H8" s="4">
        <v>1</v>
      </c>
      <c r="I8" s="4">
        <v>635</v>
      </c>
      <c r="J8" s="4">
        <v>14</v>
      </c>
      <c r="K8" s="4"/>
      <c r="L8" s="4">
        <v>13</v>
      </c>
      <c r="M8" s="4">
        <f aca="true" t="shared" si="0" ref="M8:M15">SUM(E8:L8)</f>
        <v>668</v>
      </c>
      <c r="N8" s="4">
        <v>69</v>
      </c>
      <c r="O8" s="4">
        <f aca="true" t="shared" si="1" ref="O8:O15">SUM(N8+M8+D8)</f>
        <v>2059</v>
      </c>
      <c r="P8" s="4">
        <f aca="true" t="shared" si="2" ref="P8:P15">SUM(C8-O8)</f>
        <v>648</v>
      </c>
    </row>
    <row r="9" spans="1:16" ht="11.25">
      <c r="A9" s="3">
        <v>70</v>
      </c>
      <c r="B9" s="2" t="s">
        <v>2</v>
      </c>
      <c r="C9" s="4">
        <v>442</v>
      </c>
      <c r="D9" s="4">
        <v>152</v>
      </c>
      <c r="E9" s="4">
        <v>1</v>
      </c>
      <c r="F9" s="4"/>
      <c r="G9" s="4"/>
      <c r="H9" s="4"/>
      <c r="I9" s="4"/>
      <c r="J9" s="4">
        <v>3</v>
      </c>
      <c r="K9" s="4">
        <v>1</v>
      </c>
      <c r="L9" s="4">
        <v>11</v>
      </c>
      <c r="M9" s="4">
        <f t="shared" si="0"/>
        <v>16</v>
      </c>
      <c r="N9" s="4">
        <v>47</v>
      </c>
      <c r="O9" s="4">
        <f t="shared" si="1"/>
        <v>215</v>
      </c>
      <c r="P9" s="4">
        <f t="shared" si="2"/>
        <v>227</v>
      </c>
    </row>
    <row r="10" spans="1:16" ht="11.25">
      <c r="A10" s="3">
        <v>78</v>
      </c>
      <c r="B10" s="2" t="s">
        <v>47</v>
      </c>
      <c r="C10" s="4">
        <v>4504</v>
      </c>
      <c r="D10" s="4">
        <v>3017</v>
      </c>
      <c r="E10" s="4">
        <v>14</v>
      </c>
      <c r="F10" s="4"/>
      <c r="G10" s="4"/>
      <c r="H10" s="4">
        <v>2</v>
      </c>
      <c r="I10" s="4">
        <v>76</v>
      </c>
      <c r="J10" s="4">
        <v>8</v>
      </c>
      <c r="K10" s="4"/>
      <c r="L10" s="4"/>
      <c r="M10" s="4">
        <f t="shared" si="0"/>
        <v>100</v>
      </c>
      <c r="N10" s="4">
        <v>767</v>
      </c>
      <c r="O10" s="4">
        <f t="shared" si="1"/>
        <v>3884</v>
      </c>
      <c r="P10" s="4">
        <f t="shared" si="2"/>
        <v>620</v>
      </c>
    </row>
    <row r="11" spans="1:16" ht="11.25">
      <c r="A11" s="3">
        <v>80</v>
      </c>
      <c r="B11" s="2" t="s">
        <v>3</v>
      </c>
      <c r="C11" s="4">
        <v>1062</v>
      </c>
      <c r="D11" s="4">
        <v>688</v>
      </c>
      <c r="E11" s="4"/>
      <c r="F11" s="4"/>
      <c r="G11" s="4"/>
      <c r="H11" s="4"/>
      <c r="I11" s="4">
        <v>351</v>
      </c>
      <c r="J11" s="4">
        <v>6</v>
      </c>
      <c r="K11" s="4"/>
      <c r="L11" s="4">
        <v>3</v>
      </c>
      <c r="M11" s="4">
        <f t="shared" si="0"/>
        <v>360</v>
      </c>
      <c r="N11" s="4">
        <v>40</v>
      </c>
      <c r="O11" s="4">
        <f t="shared" si="1"/>
        <v>1088</v>
      </c>
      <c r="P11" s="4">
        <f t="shared" si="2"/>
        <v>-26</v>
      </c>
    </row>
    <row r="12" spans="1:16" ht="11.25">
      <c r="A12" s="5">
        <v>81</v>
      </c>
      <c r="B12" s="6" t="s">
        <v>10</v>
      </c>
      <c r="C12" s="4">
        <v>200</v>
      </c>
      <c r="D12" s="4">
        <v>181</v>
      </c>
      <c r="E12" s="4"/>
      <c r="F12" s="4"/>
      <c r="G12" s="4"/>
      <c r="H12" s="4">
        <v>1</v>
      </c>
      <c r="I12" s="4"/>
      <c r="J12" s="4"/>
      <c r="K12" s="4"/>
      <c r="L12" s="4"/>
      <c r="M12" s="4">
        <f>SUM(E12:L12)</f>
        <v>1</v>
      </c>
      <c r="N12" s="4">
        <v>37</v>
      </c>
      <c r="O12" s="4">
        <f>SUM(N12+M12+D12)</f>
        <v>219</v>
      </c>
      <c r="P12" s="4">
        <f>SUM(C12-O12)</f>
        <v>-19</v>
      </c>
    </row>
    <row r="13" spans="1:16" ht="11.25">
      <c r="A13" s="3">
        <v>88</v>
      </c>
      <c r="B13" s="2" t="s">
        <v>4</v>
      </c>
      <c r="C13" s="4">
        <v>2504</v>
      </c>
      <c r="D13" s="4">
        <v>636</v>
      </c>
      <c r="E13" s="4"/>
      <c r="F13" s="4"/>
      <c r="G13" s="4"/>
      <c r="H13" s="4"/>
      <c r="I13" s="4">
        <v>201</v>
      </c>
      <c r="J13" s="4">
        <v>7</v>
      </c>
      <c r="K13" s="4"/>
      <c r="L13" s="4"/>
      <c r="M13" s="4">
        <f t="shared" si="0"/>
        <v>208</v>
      </c>
      <c r="N13" s="4">
        <v>146</v>
      </c>
      <c r="O13" s="4">
        <f t="shared" si="1"/>
        <v>990</v>
      </c>
      <c r="P13" s="4">
        <f t="shared" si="2"/>
        <v>1514</v>
      </c>
    </row>
    <row r="14" spans="1:16" ht="11.25">
      <c r="A14" s="3">
        <v>99</v>
      </c>
      <c r="B14" s="2" t="s">
        <v>5</v>
      </c>
      <c r="C14" s="4">
        <v>3706</v>
      </c>
      <c r="D14" s="4">
        <v>3087</v>
      </c>
      <c r="E14" s="4"/>
      <c r="F14" s="4"/>
      <c r="G14" s="4"/>
      <c r="H14" s="4"/>
      <c r="I14" s="4">
        <v>1667</v>
      </c>
      <c r="J14" s="4">
        <v>28</v>
      </c>
      <c r="K14" s="4"/>
      <c r="L14" s="4">
        <v>38</v>
      </c>
      <c r="M14" s="4">
        <f t="shared" si="0"/>
        <v>1733</v>
      </c>
      <c r="N14" s="4">
        <v>166</v>
      </c>
      <c r="O14" s="4">
        <f t="shared" si="1"/>
        <v>4986</v>
      </c>
      <c r="P14" s="4">
        <f t="shared" si="2"/>
        <v>-1280</v>
      </c>
    </row>
    <row r="15" spans="1:16" ht="11.25">
      <c r="A15" s="3">
        <v>107</v>
      </c>
      <c r="B15" s="2" t="s">
        <v>6</v>
      </c>
      <c r="C15" s="4">
        <v>5978</v>
      </c>
      <c r="D15" s="4">
        <v>2831</v>
      </c>
      <c r="E15" s="4"/>
      <c r="F15" s="4"/>
      <c r="G15" s="4"/>
      <c r="H15" s="4">
        <v>4</v>
      </c>
      <c r="I15" s="4">
        <v>1239</v>
      </c>
      <c r="J15" s="4">
        <v>28</v>
      </c>
      <c r="K15" s="4">
        <v>39</v>
      </c>
      <c r="L15" s="4">
        <v>115</v>
      </c>
      <c r="M15" s="4">
        <f t="shared" si="0"/>
        <v>1425</v>
      </c>
      <c r="N15" s="4">
        <v>48</v>
      </c>
      <c r="O15" s="4">
        <f t="shared" si="1"/>
        <v>4304</v>
      </c>
      <c r="P15" s="4">
        <f t="shared" si="2"/>
        <v>1674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21103</v>
      </c>
      <c r="D17" s="4">
        <f t="shared" si="3"/>
        <v>11914</v>
      </c>
      <c r="E17" s="4">
        <f t="shared" si="3"/>
        <v>20</v>
      </c>
      <c r="F17" s="4">
        <f t="shared" si="3"/>
        <v>0</v>
      </c>
      <c r="G17" s="4">
        <f t="shared" si="3"/>
        <v>0</v>
      </c>
      <c r="H17" s="4">
        <f t="shared" si="3"/>
        <v>8</v>
      </c>
      <c r="I17" s="4">
        <f t="shared" si="3"/>
        <v>4169</v>
      </c>
      <c r="J17" s="4">
        <f t="shared" si="3"/>
        <v>94</v>
      </c>
      <c r="K17" s="4">
        <f t="shared" si="3"/>
        <v>40</v>
      </c>
      <c r="L17" s="4">
        <f t="shared" si="3"/>
        <v>180</v>
      </c>
      <c r="M17" s="4">
        <f t="shared" si="3"/>
        <v>4511</v>
      </c>
      <c r="N17" s="4">
        <f t="shared" si="3"/>
        <v>1320</v>
      </c>
      <c r="O17" s="4">
        <f t="shared" si="3"/>
        <v>17745</v>
      </c>
      <c r="P17" s="4">
        <f t="shared" si="3"/>
        <v>3358</v>
      </c>
    </row>
    <row r="19" spans="1:16" ht="11.25">
      <c r="A19" s="5">
        <v>62</v>
      </c>
      <c r="B19" s="6" t="s">
        <v>7</v>
      </c>
      <c r="C19" s="4">
        <v>15</v>
      </c>
      <c r="D19" s="4">
        <v>70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70</v>
      </c>
      <c r="P19" s="4">
        <f aca="true" t="shared" si="6" ref="P19:P24">SUM(C19-O19)</f>
        <v>-55</v>
      </c>
    </row>
    <row r="20" spans="1:16" ht="11.25">
      <c r="A20" s="5">
        <v>63</v>
      </c>
      <c r="B20" s="6" t="s">
        <v>50</v>
      </c>
      <c r="C20" s="4">
        <v>24</v>
      </c>
      <c r="D20" s="4">
        <v>111</v>
      </c>
      <c r="E20" s="4"/>
      <c r="F20" s="4"/>
      <c r="G20" s="4"/>
      <c r="H20" s="4"/>
      <c r="I20" s="4">
        <v>1</v>
      </c>
      <c r="J20" s="4">
        <v>11</v>
      </c>
      <c r="K20" s="4"/>
      <c r="L20" s="4"/>
      <c r="M20" s="4">
        <f t="shared" si="4"/>
        <v>12</v>
      </c>
      <c r="N20" s="4"/>
      <c r="O20" s="4">
        <f t="shared" si="5"/>
        <v>123</v>
      </c>
      <c r="P20" s="4">
        <f t="shared" si="6"/>
        <v>-99</v>
      </c>
    </row>
    <row r="21" spans="1:16" ht="11.25">
      <c r="A21" s="5">
        <v>65</v>
      </c>
      <c r="B21" s="6" t="s">
        <v>8</v>
      </c>
      <c r="C21" s="4">
        <v>151</v>
      </c>
      <c r="D21" s="4">
        <v>44</v>
      </c>
      <c r="E21" s="4"/>
      <c r="F21" s="4"/>
      <c r="G21" s="4"/>
      <c r="H21" s="4"/>
      <c r="I21" s="4"/>
      <c r="J21" s="4">
        <v>3</v>
      </c>
      <c r="K21" s="4">
        <v>2</v>
      </c>
      <c r="L21" s="4"/>
      <c r="M21" s="4">
        <f t="shared" si="4"/>
        <v>5</v>
      </c>
      <c r="N21" s="4"/>
      <c r="O21" s="4">
        <f t="shared" si="5"/>
        <v>49</v>
      </c>
      <c r="P21" s="4">
        <f t="shared" si="6"/>
        <v>102</v>
      </c>
    </row>
    <row r="22" spans="1:16" ht="11.25">
      <c r="A22" s="5">
        <v>68</v>
      </c>
      <c r="B22" s="6" t="s">
        <v>9</v>
      </c>
      <c r="C22" s="4">
        <v>33</v>
      </c>
      <c r="D22" s="4"/>
      <c r="E22" s="4"/>
      <c r="F22" s="4"/>
      <c r="G22" s="4"/>
      <c r="H22" s="4"/>
      <c r="I22" s="4"/>
      <c r="J22" s="4">
        <v>1</v>
      </c>
      <c r="K22" s="4">
        <v>7</v>
      </c>
      <c r="L22" s="4"/>
      <c r="M22" s="4">
        <f t="shared" si="4"/>
        <v>8</v>
      </c>
      <c r="N22" s="4"/>
      <c r="O22" s="4">
        <f t="shared" si="5"/>
        <v>8</v>
      </c>
      <c r="P22" s="4">
        <f t="shared" si="6"/>
        <v>25</v>
      </c>
    </row>
    <row r="23" spans="1:16" ht="11.25">
      <c r="A23" s="5">
        <v>76</v>
      </c>
      <c r="B23" s="6" t="s">
        <v>49</v>
      </c>
      <c r="C23" s="4">
        <v>83</v>
      </c>
      <c r="D23" s="4">
        <v>3</v>
      </c>
      <c r="E23" s="4"/>
      <c r="F23" s="4"/>
      <c r="G23" s="4"/>
      <c r="H23" s="4"/>
      <c r="I23" s="4">
        <v>5</v>
      </c>
      <c r="J23" s="4">
        <v>22</v>
      </c>
      <c r="K23" s="4">
        <v>6</v>
      </c>
      <c r="L23" s="4"/>
      <c r="M23" s="4">
        <f t="shared" si="4"/>
        <v>33</v>
      </c>
      <c r="N23" s="4"/>
      <c r="O23" s="4">
        <f t="shared" si="5"/>
        <v>36</v>
      </c>
      <c r="P23" s="4">
        <f t="shared" si="6"/>
        <v>47</v>
      </c>
    </row>
    <row r="24" spans="1:16" ht="11.25">
      <c r="A24" s="5">
        <v>94</v>
      </c>
      <c r="B24" s="6" t="s">
        <v>11</v>
      </c>
      <c r="C24" s="4">
        <v>2</v>
      </c>
      <c r="D24" s="4">
        <v>2</v>
      </c>
      <c r="E24" s="4"/>
      <c r="F24" s="4"/>
      <c r="G24" s="4"/>
      <c r="H24" s="4"/>
      <c r="I24" s="4"/>
      <c r="J24" s="4"/>
      <c r="K24" s="4"/>
      <c r="L24" s="4"/>
      <c r="M24" s="4">
        <f t="shared" si="4"/>
        <v>0</v>
      </c>
      <c r="N24" s="4"/>
      <c r="O24" s="4">
        <f t="shared" si="5"/>
        <v>2</v>
      </c>
      <c r="P24" s="4">
        <f t="shared" si="6"/>
        <v>0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308</v>
      </c>
      <c r="D26" s="4">
        <f t="shared" si="7"/>
        <v>230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6</v>
      </c>
      <c r="J26" s="4">
        <f t="shared" si="7"/>
        <v>37</v>
      </c>
      <c r="K26" s="4">
        <f t="shared" si="7"/>
        <v>15</v>
      </c>
      <c r="L26" s="4">
        <f t="shared" si="7"/>
        <v>0</v>
      </c>
      <c r="M26" s="4">
        <f t="shared" si="7"/>
        <v>58</v>
      </c>
      <c r="N26" s="4">
        <f t="shared" si="7"/>
        <v>0</v>
      </c>
      <c r="O26" s="4">
        <f t="shared" si="7"/>
        <v>288</v>
      </c>
      <c r="P26" s="4">
        <f t="shared" si="7"/>
        <v>20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21411</v>
      </c>
      <c r="D28" s="9">
        <f t="shared" si="8"/>
        <v>12144</v>
      </c>
      <c r="E28" s="9">
        <f t="shared" si="8"/>
        <v>20</v>
      </c>
      <c r="F28" s="9">
        <f t="shared" si="8"/>
        <v>0</v>
      </c>
      <c r="G28" s="9">
        <f t="shared" si="8"/>
        <v>0</v>
      </c>
      <c r="H28" s="9">
        <f t="shared" si="8"/>
        <v>8</v>
      </c>
      <c r="I28" s="9">
        <f t="shared" si="8"/>
        <v>4175</v>
      </c>
      <c r="J28" s="9">
        <f t="shared" si="8"/>
        <v>131</v>
      </c>
      <c r="K28" s="9">
        <f t="shared" si="8"/>
        <v>55</v>
      </c>
      <c r="L28" s="9">
        <f t="shared" si="8"/>
        <v>180</v>
      </c>
      <c r="M28" s="9">
        <f t="shared" si="8"/>
        <v>4569</v>
      </c>
      <c r="N28" s="9">
        <f t="shared" si="8"/>
        <v>1320</v>
      </c>
      <c r="O28" s="9">
        <f t="shared" si="8"/>
        <v>18033</v>
      </c>
      <c r="P28" s="9">
        <f t="shared" si="8"/>
        <v>3378</v>
      </c>
    </row>
    <row r="29" spans="1:16" s="10" customFormat="1" ht="11.25">
      <c r="A29" s="10" t="str">
        <f>+'febrero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2359</v>
      </c>
      <c r="D8" s="4">
        <v>877</v>
      </c>
      <c r="E8" s="4"/>
      <c r="F8" s="4"/>
      <c r="G8" s="4"/>
      <c r="H8" s="4"/>
      <c r="I8" s="4"/>
      <c r="J8" s="4">
        <v>9</v>
      </c>
      <c r="K8" s="4">
        <v>541</v>
      </c>
      <c r="L8" s="4">
        <v>9</v>
      </c>
      <c r="M8" s="4">
        <f aca="true" t="shared" si="0" ref="M8:M15">SUM(E8:L8)</f>
        <v>559</v>
      </c>
      <c r="N8" s="4">
        <v>66</v>
      </c>
      <c r="O8" s="4">
        <f aca="true" t="shared" si="1" ref="O8:O15">SUM(N8+M8+D8)</f>
        <v>1502</v>
      </c>
      <c r="P8" s="4">
        <f aca="true" t="shared" si="2" ref="P8:P15">SUM(C8-O8)</f>
        <v>857</v>
      </c>
    </row>
    <row r="9" spans="1:16" ht="11.25">
      <c r="A9" s="3">
        <v>70</v>
      </c>
      <c r="B9" s="2" t="s">
        <v>2</v>
      </c>
      <c r="C9" s="4">
        <v>306</v>
      </c>
      <c r="D9" s="4">
        <v>150</v>
      </c>
      <c r="E9" s="4"/>
      <c r="F9" s="4"/>
      <c r="G9" s="4"/>
      <c r="H9" s="4"/>
      <c r="I9" s="4"/>
      <c r="J9" s="4">
        <v>3</v>
      </c>
      <c r="K9" s="4">
        <v>89</v>
      </c>
      <c r="L9" s="4">
        <v>1</v>
      </c>
      <c r="M9" s="4">
        <f t="shared" si="0"/>
        <v>93</v>
      </c>
      <c r="N9" s="4">
        <v>56</v>
      </c>
      <c r="O9" s="4">
        <f t="shared" si="1"/>
        <v>299</v>
      </c>
      <c r="P9" s="4">
        <f t="shared" si="2"/>
        <v>7</v>
      </c>
    </row>
    <row r="10" spans="1:16" ht="11.25">
      <c r="A10" s="3">
        <v>78</v>
      </c>
      <c r="B10" s="2" t="s">
        <v>47</v>
      </c>
      <c r="C10" s="4">
        <v>3432</v>
      </c>
      <c r="D10" s="4">
        <v>2904</v>
      </c>
      <c r="E10" s="4"/>
      <c r="F10" s="4"/>
      <c r="G10" s="4"/>
      <c r="H10" s="4"/>
      <c r="I10" s="4">
        <v>89</v>
      </c>
      <c r="J10" s="4">
        <v>8</v>
      </c>
      <c r="K10" s="4"/>
      <c r="L10" s="4">
        <v>10</v>
      </c>
      <c r="M10" s="4">
        <f t="shared" si="0"/>
        <v>107</v>
      </c>
      <c r="N10" s="4">
        <v>78</v>
      </c>
      <c r="O10" s="4">
        <f t="shared" si="1"/>
        <v>3089</v>
      </c>
      <c r="P10" s="4">
        <f t="shared" si="2"/>
        <v>343</v>
      </c>
    </row>
    <row r="11" spans="1:16" ht="11.25">
      <c r="A11" s="3">
        <v>80</v>
      </c>
      <c r="B11" s="2" t="s">
        <v>3</v>
      </c>
      <c r="C11" s="4">
        <v>746</v>
      </c>
      <c r="D11" s="4">
        <v>499</v>
      </c>
      <c r="E11" s="4"/>
      <c r="F11" s="4"/>
      <c r="G11" s="4"/>
      <c r="H11" s="4"/>
      <c r="I11" s="4"/>
      <c r="J11" s="4">
        <v>18</v>
      </c>
      <c r="K11" s="4">
        <v>162</v>
      </c>
      <c r="L11" s="4"/>
      <c r="M11" s="4">
        <f t="shared" si="0"/>
        <v>180</v>
      </c>
      <c r="N11" s="4">
        <v>46</v>
      </c>
      <c r="O11" s="4">
        <f t="shared" si="1"/>
        <v>725</v>
      </c>
      <c r="P11" s="4">
        <f t="shared" si="2"/>
        <v>21</v>
      </c>
    </row>
    <row r="12" spans="1:16" ht="11.25">
      <c r="A12" s="5">
        <v>81</v>
      </c>
      <c r="B12" s="6" t="s">
        <v>10</v>
      </c>
      <c r="C12" s="4">
        <v>39</v>
      </c>
      <c r="D12" s="4">
        <v>171</v>
      </c>
      <c r="E12" s="4"/>
      <c r="F12" s="4"/>
      <c r="G12" s="4"/>
      <c r="H12" s="4"/>
      <c r="I12" s="4"/>
      <c r="J12" s="4"/>
      <c r="K12" s="4"/>
      <c r="L12" s="4"/>
      <c r="M12" s="4">
        <f>SUM(E12:L12)</f>
        <v>0</v>
      </c>
      <c r="N12" s="4">
        <v>35</v>
      </c>
      <c r="O12" s="4">
        <f>SUM(N12+M12+D12)</f>
        <v>206</v>
      </c>
      <c r="P12" s="4">
        <f>SUM(C12-O12)</f>
        <v>-167</v>
      </c>
    </row>
    <row r="13" spans="1:16" ht="11.25">
      <c r="A13" s="3">
        <v>88</v>
      </c>
      <c r="B13" s="2" t="s">
        <v>4</v>
      </c>
      <c r="C13" s="4">
        <v>2132</v>
      </c>
      <c r="D13" s="4">
        <v>498</v>
      </c>
      <c r="E13" s="4"/>
      <c r="F13" s="4"/>
      <c r="G13" s="4"/>
      <c r="H13" s="4"/>
      <c r="I13" s="4">
        <v>134</v>
      </c>
      <c r="J13" s="4">
        <v>11</v>
      </c>
      <c r="K13" s="4"/>
      <c r="L13" s="4"/>
      <c r="M13" s="4">
        <f t="shared" si="0"/>
        <v>145</v>
      </c>
      <c r="N13" s="4">
        <v>152</v>
      </c>
      <c r="O13" s="4">
        <f t="shared" si="1"/>
        <v>795</v>
      </c>
      <c r="P13" s="4">
        <f t="shared" si="2"/>
        <v>1337</v>
      </c>
    </row>
    <row r="14" spans="1:16" ht="11.25">
      <c r="A14" s="3">
        <v>99</v>
      </c>
      <c r="B14" s="2" t="s">
        <v>5</v>
      </c>
      <c r="C14" s="4">
        <v>2998</v>
      </c>
      <c r="D14" s="4">
        <v>2725</v>
      </c>
      <c r="E14" s="4"/>
      <c r="F14" s="4"/>
      <c r="G14" s="4"/>
      <c r="H14" s="4"/>
      <c r="I14" s="4"/>
      <c r="J14" s="4">
        <v>62</v>
      </c>
      <c r="K14" s="4">
        <v>953</v>
      </c>
      <c r="L14" s="4"/>
      <c r="M14" s="4">
        <f t="shared" si="0"/>
        <v>1015</v>
      </c>
      <c r="N14" s="4">
        <v>199</v>
      </c>
      <c r="O14" s="4">
        <f t="shared" si="1"/>
        <v>3939</v>
      </c>
      <c r="P14" s="4">
        <f t="shared" si="2"/>
        <v>-941</v>
      </c>
    </row>
    <row r="15" spans="1:16" ht="11.25">
      <c r="A15" s="3">
        <v>107</v>
      </c>
      <c r="B15" s="2" t="s">
        <v>6</v>
      </c>
      <c r="C15" s="4">
        <v>5083</v>
      </c>
      <c r="D15" s="4">
        <v>2597</v>
      </c>
      <c r="E15" s="4"/>
      <c r="F15" s="4"/>
      <c r="G15" s="4"/>
      <c r="H15" s="4"/>
      <c r="I15" s="4">
        <v>1378</v>
      </c>
      <c r="J15" s="4">
        <v>35</v>
      </c>
      <c r="K15" s="4"/>
      <c r="L15" s="4">
        <v>138</v>
      </c>
      <c r="M15" s="4">
        <f t="shared" si="0"/>
        <v>1551</v>
      </c>
      <c r="N15" s="4">
        <v>36</v>
      </c>
      <c r="O15" s="4">
        <f t="shared" si="1"/>
        <v>4184</v>
      </c>
      <c r="P15" s="4">
        <f t="shared" si="2"/>
        <v>899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17095</v>
      </c>
      <c r="D17" s="4">
        <f t="shared" si="3"/>
        <v>10421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1601</v>
      </c>
      <c r="J17" s="4">
        <f t="shared" si="3"/>
        <v>146</v>
      </c>
      <c r="K17" s="4">
        <f t="shared" si="3"/>
        <v>1745</v>
      </c>
      <c r="L17" s="4">
        <f t="shared" si="3"/>
        <v>158</v>
      </c>
      <c r="M17" s="4">
        <f t="shared" si="3"/>
        <v>3650</v>
      </c>
      <c r="N17" s="4">
        <f t="shared" si="3"/>
        <v>668</v>
      </c>
      <c r="O17" s="4">
        <f t="shared" si="3"/>
        <v>14739</v>
      </c>
      <c r="P17" s="4">
        <f t="shared" si="3"/>
        <v>2356</v>
      </c>
    </row>
    <row r="19" spans="1:16" ht="11.25">
      <c r="A19" s="5">
        <v>62</v>
      </c>
      <c r="B19" s="6" t="s">
        <v>7</v>
      </c>
      <c r="C19" s="4">
        <v>20</v>
      </c>
      <c r="D19" s="4">
        <v>91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91</v>
      </c>
      <c r="P19" s="4">
        <f aca="true" t="shared" si="6" ref="P19:P24">SUM(C19-O19)</f>
        <v>-71</v>
      </c>
    </row>
    <row r="20" spans="1:16" ht="11.25">
      <c r="A20" s="5">
        <v>63</v>
      </c>
      <c r="B20" s="6" t="s">
        <v>50</v>
      </c>
      <c r="C20" s="4">
        <v>35</v>
      </c>
      <c r="D20" s="4">
        <v>83</v>
      </c>
      <c r="E20" s="4"/>
      <c r="F20" s="4"/>
      <c r="G20" s="4"/>
      <c r="H20" s="4"/>
      <c r="I20" s="4">
        <v>64</v>
      </c>
      <c r="J20" s="4">
        <v>3</v>
      </c>
      <c r="K20" s="4"/>
      <c r="L20" s="4"/>
      <c r="M20" s="4">
        <f t="shared" si="4"/>
        <v>67</v>
      </c>
      <c r="N20" s="4"/>
      <c r="O20" s="4">
        <f t="shared" si="5"/>
        <v>150</v>
      </c>
      <c r="P20" s="4">
        <f t="shared" si="6"/>
        <v>-115</v>
      </c>
    </row>
    <row r="21" spans="1:16" ht="11.25">
      <c r="A21" s="5">
        <v>65</v>
      </c>
      <c r="B21" s="6" t="s">
        <v>8</v>
      </c>
      <c r="C21" s="4">
        <v>101</v>
      </c>
      <c r="D21" s="4">
        <v>28</v>
      </c>
      <c r="E21" s="4"/>
      <c r="F21" s="4"/>
      <c r="G21" s="4"/>
      <c r="H21" s="4"/>
      <c r="I21" s="4"/>
      <c r="J21" s="4">
        <v>1</v>
      </c>
      <c r="K21" s="4">
        <v>8</v>
      </c>
      <c r="L21" s="4"/>
      <c r="M21" s="4">
        <f t="shared" si="4"/>
        <v>9</v>
      </c>
      <c r="N21" s="4">
        <v>12</v>
      </c>
      <c r="O21" s="4">
        <f t="shared" si="5"/>
        <v>49</v>
      </c>
      <c r="P21" s="4">
        <f t="shared" si="6"/>
        <v>52</v>
      </c>
    </row>
    <row r="22" spans="1:16" ht="11.25">
      <c r="A22" s="5">
        <v>68</v>
      </c>
      <c r="B22" s="6" t="s">
        <v>9</v>
      </c>
      <c r="C22" s="4">
        <v>60</v>
      </c>
      <c r="D22" s="4"/>
      <c r="E22" s="4"/>
      <c r="F22" s="4"/>
      <c r="G22" s="4"/>
      <c r="H22" s="4"/>
      <c r="I22" s="4"/>
      <c r="J22" s="4"/>
      <c r="K22" s="4">
        <v>3</v>
      </c>
      <c r="L22" s="4"/>
      <c r="M22" s="4">
        <f t="shared" si="4"/>
        <v>3</v>
      </c>
      <c r="N22" s="4"/>
      <c r="O22" s="4">
        <f t="shared" si="5"/>
        <v>3</v>
      </c>
      <c r="P22" s="4">
        <f t="shared" si="6"/>
        <v>57</v>
      </c>
    </row>
    <row r="23" spans="1:16" ht="11.25">
      <c r="A23" s="5">
        <v>76</v>
      </c>
      <c r="B23" s="6" t="s">
        <v>49</v>
      </c>
      <c r="C23" s="4">
        <v>73</v>
      </c>
      <c r="D23" s="4">
        <v>14</v>
      </c>
      <c r="E23" s="4"/>
      <c r="F23" s="4"/>
      <c r="G23" s="4"/>
      <c r="H23" s="4"/>
      <c r="I23" s="4">
        <v>2</v>
      </c>
      <c r="J23" s="4">
        <v>11</v>
      </c>
      <c r="K23" s="4">
        <v>10</v>
      </c>
      <c r="L23" s="4"/>
      <c r="M23" s="4">
        <f t="shared" si="4"/>
        <v>23</v>
      </c>
      <c r="N23" s="4"/>
      <c r="O23" s="4">
        <f t="shared" si="5"/>
        <v>37</v>
      </c>
      <c r="P23" s="4">
        <f t="shared" si="6"/>
        <v>36</v>
      </c>
    </row>
    <row r="24" spans="1:16" ht="11.25">
      <c r="A24" s="5">
        <v>94</v>
      </c>
      <c r="B24" s="6" t="s">
        <v>11</v>
      </c>
      <c r="C24" s="4">
        <v>1</v>
      </c>
      <c r="D24" s="4">
        <v>5</v>
      </c>
      <c r="E24" s="4"/>
      <c r="F24" s="4"/>
      <c r="G24" s="4"/>
      <c r="H24" s="4"/>
      <c r="I24" s="4"/>
      <c r="J24" s="4"/>
      <c r="K24" s="4">
        <v>12</v>
      </c>
      <c r="L24" s="4"/>
      <c r="M24" s="4">
        <f t="shared" si="4"/>
        <v>12</v>
      </c>
      <c r="N24" s="4"/>
      <c r="O24" s="4">
        <f t="shared" si="5"/>
        <v>17</v>
      </c>
      <c r="P24" s="4">
        <f t="shared" si="6"/>
        <v>-16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290</v>
      </c>
      <c r="D26" s="4">
        <f t="shared" si="7"/>
        <v>221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66</v>
      </c>
      <c r="J26" s="4">
        <f t="shared" si="7"/>
        <v>15</v>
      </c>
      <c r="K26" s="4">
        <f t="shared" si="7"/>
        <v>33</v>
      </c>
      <c r="L26" s="4">
        <f t="shared" si="7"/>
        <v>0</v>
      </c>
      <c r="M26" s="4">
        <f t="shared" si="7"/>
        <v>114</v>
      </c>
      <c r="N26" s="4">
        <f t="shared" si="7"/>
        <v>12</v>
      </c>
      <c r="O26" s="4">
        <f t="shared" si="7"/>
        <v>347</v>
      </c>
      <c r="P26" s="4">
        <f t="shared" si="7"/>
        <v>-57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17385</v>
      </c>
      <c r="D28" s="9">
        <f t="shared" si="8"/>
        <v>10642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1667</v>
      </c>
      <c r="J28" s="9">
        <f t="shared" si="8"/>
        <v>161</v>
      </c>
      <c r="K28" s="9">
        <f t="shared" si="8"/>
        <v>1778</v>
      </c>
      <c r="L28" s="9">
        <f t="shared" si="8"/>
        <v>158</v>
      </c>
      <c r="M28" s="9">
        <f t="shared" si="8"/>
        <v>3764</v>
      </c>
      <c r="N28" s="9">
        <f t="shared" si="8"/>
        <v>680</v>
      </c>
      <c r="O28" s="9">
        <f t="shared" si="8"/>
        <v>15086</v>
      </c>
      <c r="P28" s="9">
        <f t="shared" si="8"/>
        <v>2299</v>
      </c>
    </row>
    <row r="29" spans="1:16" s="10" customFormat="1" ht="11.25">
      <c r="A29" s="10" t="str">
        <f>+'marzo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3462</v>
      </c>
      <c r="D8" s="4">
        <v>1372</v>
      </c>
      <c r="E8" s="4"/>
      <c r="F8" s="4"/>
      <c r="G8" s="4"/>
      <c r="H8" s="4"/>
      <c r="I8" s="4"/>
      <c r="J8" s="4">
        <v>14</v>
      </c>
      <c r="K8" s="4">
        <v>556</v>
      </c>
      <c r="L8" s="4">
        <v>3</v>
      </c>
      <c r="M8" s="4">
        <f aca="true" t="shared" si="0" ref="M8:M15">SUM(E8:L8)</f>
        <v>573</v>
      </c>
      <c r="N8" s="4">
        <v>91</v>
      </c>
      <c r="O8" s="4">
        <f aca="true" t="shared" si="1" ref="O8:O15">SUM(N8+M8+D8)</f>
        <v>2036</v>
      </c>
      <c r="P8" s="4">
        <f aca="true" t="shared" si="2" ref="P8:P15">SUM(C8-O8)</f>
        <v>1426</v>
      </c>
    </row>
    <row r="9" spans="1:16" ht="11.25">
      <c r="A9" s="3">
        <v>70</v>
      </c>
      <c r="B9" s="2" t="s">
        <v>2</v>
      </c>
      <c r="C9" s="4">
        <v>509</v>
      </c>
      <c r="D9" s="4">
        <v>159</v>
      </c>
      <c r="E9" s="4"/>
      <c r="F9" s="4"/>
      <c r="G9" s="4"/>
      <c r="H9" s="4"/>
      <c r="I9" s="4"/>
      <c r="J9" s="4"/>
      <c r="K9" s="4">
        <v>43</v>
      </c>
      <c r="L9" s="4">
        <v>2</v>
      </c>
      <c r="M9" s="4">
        <f t="shared" si="0"/>
        <v>45</v>
      </c>
      <c r="N9" s="4">
        <v>59</v>
      </c>
      <c r="O9" s="4">
        <f t="shared" si="1"/>
        <v>263</v>
      </c>
      <c r="P9" s="4">
        <f t="shared" si="2"/>
        <v>246</v>
      </c>
    </row>
    <row r="10" spans="1:16" ht="11.25">
      <c r="A10" s="3">
        <v>78</v>
      </c>
      <c r="B10" s="2" t="s">
        <v>47</v>
      </c>
      <c r="C10" s="4">
        <v>4224</v>
      </c>
      <c r="D10" s="4">
        <v>4015</v>
      </c>
      <c r="E10" s="4"/>
      <c r="F10" s="4"/>
      <c r="G10" s="4"/>
      <c r="H10" s="4"/>
      <c r="I10" s="4">
        <v>68</v>
      </c>
      <c r="J10" s="4">
        <v>18</v>
      </c>
      <c r="K10" s="4"/>
      <c r="L10" s="4">
        <v>10</v>
      </c>
      <c r="M10" s="4">
        <f t="shared" si="0"/>
        <v>96</v>
      </c>
      <c r="N10" s="4">
        <v>84</v>
      </c>
      <c r="O10" s="4">
        <f t="shared" si="1"/>
        <v>4195</v>
      </c>
      <c r="P10" s="4">
        <f t="shared" si="2"/>
        <v>29</v>
      </c>
    </row>
    <row r="11" spans="1:16" ht="11.25">
      <c r="A11" s="3">
        <v>80</v>
      </c>
      <c r="B11" s="2" t="s">
        <v>3</v>
      </c>
      <c r="C11" s="4">
        <v>1024</v>
      </c>
      <c r="D11" s="4">
        <v>756</v>
      </c>
      <c r="E11" s="4"/>
      <c r="F11" s="4"/>
      <c r="G11" s="4"/>
      <c r="H11" s="4"/>
      <c r="I11" s="4"/>
      <c r="J11" s="4">
        <v>18</v>
      </c>
      <c r="K11" s="4">
        <v>189</v>
      </c>
      <c r="L11" s="4"/>
      <c r="M11" s="4">
        <f t="shared" si="0"/>
        <v>207</v>
      </c>
      <c r="N11" s="4">
        <v>59</v>
      </c>
      <c r="O11" s="4">
        <f t="shared" si="1"/>
        <v>1022</v>
      </c>
      <c r="P11" s="4">
        <f t="shared" si="2"/>
        <v>2</v>
      </c>
    </row>
    <row r="12" spans="1:16" ht="11.25">
      <c r="A12" s="5">
        <v>81</v>
      </c>
      <c r="B12" s="6" t="s">
        <v>10</v>
      </c>
      <c r="C12" s="4">
        <v>2</v>
      </c>
      <c r="D12" s="4">
        <v>290</v>
      </c>
      <c r="E12" s="4"/>
      <c r="F12" s="4"/>
      <c r="G12" s="4"/>
      <c r="H12" s="4"/>
      <c r="I12" s="4"/>
      <c r="J12" s="4"/>
      <c r="K12" s="4">
        <v>11</v>
      </c>
      <c r="L12" s="4"/>
      <c r="M12" s="4">
        <f>SUM(E12:L12)</f>
        <v>11</v>
      </c>
      <c r="N12" s="4">
        <v>47</v>
      </c>
      <c r="O12" s="4">
        <f>SUM(N12+M12+D12)</f>
        <v>348</v>
      </c>
      <c r="P12" s="4">
        <f>SUM(C12-O12)</f>
        <v>-346</v>
      </c>
    </row>
    <row r="13" spans="1:16" ht="11.25">
      <c r="A13" s="3">
        <v>88</v>
      </c>
      <c r="B13" s="2" t="s">
        <v>4</v>
      </c>
      <c r="C13" s="4">
        <v>3093</v>
      </c>
      <c r="D13" s="4">
        <v>672</v>
      </c>
      <c r="E13" s="4"/>
      <c r="F13" s="4"/>
      <c r="G13" s="4"/>
      <c r="H13" s="4"/>
      <c r="I13" s="4">
        <v>141</v>
      </c>
      <c r="J13" s="4">
        <v>9</v>
      </c>
      <c r="K13" s="4"/>
      <c r="L13" s="4">
        <v>2</v>
      </c>
      <c r="M13" s="4">
        <f t="shared" si="0"/>
        <v>152</v>
      </c>
      <c r="N13" s="4">
        <v>195</v>
      </c>
      <c r="O13" s="4">
        <f t="shared" si="1"/>
        <v>1019</v>
      </c>
      <c r="P13" s="4">
        <f t="shared" si="2"/>
        <v>2074</v>
      </c>
    </row>
    <row r="14" spans="1:16" ht="11.25">
      <c r="A14" s="3">
        <v>99</v>
      </c>
      <c r="B14" s="2" t="s">
        <v>5</v>
      </c>
      <c r="C14" s="4">
        <v>4085</v>
      </c>
      <c r="D14" s="4">
        <v>3416</v>
      </c>
      <c r="E14" s="4"/>
      <c r="F14" s="4"/>
      <c r="G14" s="4"/>
      <c r="H14" s="4"/>
      <c r="I14" s="4"/>
      <c r="J14" s="4">
        <v>45</v>
      </c>
      <c r="K14" s="4">
        <v>1476</v>
      </c>
      <c r="L14" s="4"/>
      <c r="M14" s="4">
        <f t="shared" si="0"/>
        <v>1521</v>
      </c>
      <c r="N14" s="4">
        <v>214</v>
      </c>
      <c r="O14" s="4">
        <f t="shared" si="1"/>
        <v>5151</v>
      </c>
      <c r="P14" s="4">
        <f t="shared" si="2"/>
        <v>-1066</v>
      </c>
    </row>
    <row r="15" spans="1:16" ht="11.25">
      <c r="A15" s="3">
        <v>107</v>
      </c>
      <c r="B15" s="2" t="s">
        <v>6</v>
      </c>
      <c r="C15" s="4">
        <v>6282</v>
      </c>
      <c r="D15" s="4">
        <v>3447</v>
      </c>
      <c r="E15" s="4"/>
      <c r="F15" s="4"/>
      <c r="G15" s="4"/>
      <c r="H15" s="4"/>
      <c r="I15" s="4">
        <v>1028</v>
      </c>
      <c r="J15" s="4">
        <v>37</v>
      </c>
      <c r="K15" s="4"/>
      <c r="L15" s="4">
        <v>66</v>
      </c>
      <c r="M15" s="4">
        <f t="shared" si="0"/>
        <v>1131</v>
      </c>
      <c r="N15" s="4">
        <v>57</v>
      </c>
      <c r="O15" s="4">
        <f t="shared" si="1"/>
        <v>4635</v>
      </c>
      <c r="P15" s="4">
        <f t="shared" si="2"/>
        <v>1647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22681</v>
      </c>
      <c r="D17" s="4">
        <f t="shared" si="3"/>
        <v>14127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1237</v>
      </c>
      <c r="J17" s="4">
        <f t="shared" si="3"/>
        <v>141</v>
      </c>
      <c r="K17" s="4">
        <f t="shared" si="3"/>
        <v>2275</v>
      </c>
      <c r="L17" s="4">
        <f t="shared" si="3"/>
        <v>83</v>
      </c>
      <c r="M17" s="4">
        <f t="shared" si="3"/>
        <v>3736</v>
      </c>
      <c r="N17" s="4">
        <f t="shared" si="3"/>
        <v>806</v>
      </c>
      <c r="O17" s="4">
        <f t="shared" si="3"/>
        <v>18669</v>
      </c>
      <c r="P17" s="4">
        <f t="shared" si="3"/>
        <v>4012</v>
      </c>
    </row>
    <row r="19" spans="1:16" ht="11.25">
      <c r="A19" s="5">
        <v>62</v>
      </c>
      <c r="B19" s="6" t="s">
        <v>7</v>
      </c>
      <c r="C19" s="4">
        <v>6</v>
      </c>
      <c r="D19" s="4">
        <v>63</v>
      </c>
      <c r="E19" s="4"/>
      <c r="F19" s="4"/>
      <c r="G19" s="4"/>
      <c r="H19" s="4"/>
      <c r="I19" s="4"/>
      <c r="J19" s="4">
        <v>1</v>
      </c>
      <c r="K19" s="4"/>
      <c r="L19" s="4"/>
      <c r="M19" s="4">
        <f aca="true" t="shared" si="4" ref="M19:M24">SUM(E19:L19)</f>
        <v>1</v>
      </c>
      <c r="N19" s="4"/>
      <c r="O19" s="4">
        <f aca="true" t="shared" si="5" ref="O19:O24">SUM(N19+M19+D19)</f>
        <v>64</v>
      </c>
      <c r="P19" s="4">
        <f aca="true" t="shared" si="6" ref="P19:P24">SUM(C19-O19)</f>
        <v>-58</v>
      </c>
    </row>
    <row r="20" spans="1:16" ht="11.25">
      <c r="A20" s="5">
        <v>63</v>
      </c>
      <c r="B20" s="6" t="s">
        <v>50</v>
      </c>
      <c r="C20" s="4">
        <v>39</v>
      </c>
      <c r="D20" s="4">
        <v>127</v>
      </c>
      <c r="E20" s="4"/>
      <c r="F20" s="4"/>
      <c r="G20" s="4"/>
      <c r="H20" s="4"/>
      <c r="I20" s="4"/>
      <c r="J20" s="4"/>
      <c r="K20" s="4"/>
      <c r="L20" s="4"/>
      <c r="M20" s="4">
        <f t="shared" si="4"/>
        <v>0</v>
      </c>
      <c r="N20" s="4"/>
      <c r="O20" s="4">
        <f t="shared" si="5"/>
        <v>127</v>
      </c>
      <c r="P20" s="4">
        <f t="shared" si="6"/>
        <v>-88</v>
      </c>
    </row>
    <row r="21" spans="1:16" ht="11.25">
      <c r="A21" s="5">
        <v>65</v>
      </c>
      <c r="B21" s="6" t="s">
        <v>8</v>
      </c>
      <c r="C21" s="4">
        <v>115</v>
      </c>
      <c r="D21" s="4">
        <v>44</v>
      </c>
      <c r="E21" s="4"/>
      <c r="F21" s="4"/>
      <c r="G21" s="4"/>
      <c r="H21" s="4"/>
      <c r="I21" s="4">
        <v>8</v>
      </c>
      <c r="J21" s="4">
        <v>1</v>
      </c>
      <c r="K21" s="4">
        <v>24</v>
      </c>
      <c r="L21" s="4"/>
      <c r="M21" s="4">
        <f t="shared" si="4"/>
        <v>33</v>
      </c>
      <c r="N21" s="4"/>
      <c r="O21" s="4">
        <f t="shared" si="5"/>
        <v>77</v>
      </c>
      <c r="P21" s="4">
        <f t="shared" si="6"/>
        <v>38</v>
      </c>
    </row>
    <row r="22" spans="1:16" ht="11.25">
      <c r="A22" s="5">
        <v>68</v>
      </c>
      <c r="B22" s="6" t="s">
        <v>9</v>
      </c>
      <c r="C22" s="4">
        <v>43</v>
      </c>
      <c r="D22" s="4"/>
      <c r="E22" s="4"/>
      <c r="F22" s="4"/>
      <c r="G22" s="4"/>
      <c r="H22" s="4"/>
      <c r="I22" s="4"/>
      <c r="J22" s="4"/>
      <c r="K22" s="4">
        <v>2</v>
      </c>
      <c r="L22" s="4"/>
      <c r="M22" s="4">
        <f t="shared" si="4"/>
        <v>2</v>
      </c>
      <c r="N22" s="4"/>
      <c r="O22" s="4">
        <f t="shared" si="5"/>
        <v>2</v>
      </c>
      <c r="P22" s="4">
        <f t="shared" si="6"/>
        <v>41</v>
      </c>
    </row>
    <row r="23" spans="1:16" ht="11.25">
      <c r="A23" s="5">
        <v>76</v>
      </c>
      <c r="B23" s="6" t="s">
        <v>49</v>
      </c>
      <c r="C23" s="4">
        <v>74</v>
      </c>
      <c r="D23" s="4">
        <v>19</v>
      </c>
      <c r="E23" s="4"/>
      <c r="F23" s="4"/>
      <c r="G23" s="4"/>
      <c r="H23" s="4"/>
      <c r="I23" s="4">
        <v>2</v>
      </c>
      <c r="J23" s="4">
        <v>22</v>
      </c>
      <c r="K23" s="4">
        <v>2</v>
      </c>
      <c r="L23" s="4"/>
      <c r="M23" s="4">
        <f t="shared" si="4"/>
        <v>26</v>
      </c>
      <c r="N23" s="4"/>
      <c r="O23" s="4">
        <f t="shared" si="5"/>
        <v>45</v>
      </c>
      <c r="P23" s="4">
        <f t="shared" si="6"/>
        <v>29</v>
      </c>
    </row>
    <row r="24" spans="1:16" ht="11.25">
      <c r="A24" s="5">
        <v>94</v>
      </c>
      <c r="B24" s="6" t="s">
        <v>11</v>
      </c>
      <c r="C24" s="4">
        <v>6</v>
      </c>
      <c r="D24" s="4">
        <v>7</v>
      </c>
      <c r="E24" s="4"/>
      <c r="F24" s="4"/>
      <c r="G24" s="4"/>
      <c r="H24" s="4"/>
      <c r="I24" s="4"/>
      <c r="J24" s="4"/>
      <c r="K24" s="4">
        <v>10</v>
      </c>
      <c r="L24" s="4"/>
      <c r="M24" s="4">
        <f t="shared" si="4"/>
        <v>10</v>
      </c>
      <c r="N24" s="4"/>
      <c r="O24" s="4">
        <f t="shared" si="5"/>
        <v>17</v>
      </c>
      <c r="P24" s="4">
        <f t="shared" si="6"/>
        <v>-11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283</v>
      </c>
      <c r="D26" s="4">
        <f t="shared" si="7"/>
        <v>260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10</v>
      </c>
      <c r="J26" s="4">
        <f t="shared" si="7"/>
        <v>24</v>
      </c>
      <c r="K26" s="4">
        <f t="shared" si="7"/>
        <v>38</v>
      </c>
      <c r="L26" s="4">
        <f t="shared" si="7"/>
        <v>0</v>
      </c>
      <c r="M26" s="4">
        <f t="shared" si="7"/>
        <v>72</v>
      </c>
      <c r="N26" s="4">
        <f t="shared" si="7"/>
        <v>0</v>
      </c>
      <c r="O26" s="4">
        <f t="shared" si="7"/>
        <v>332</v>
      </c>
      <c r="P26" s="4">
        <f t="shared" si="7"/>
        <v>-49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22964</v>
      </c>
      <c r="D28" s="9">
        <f t="shared" si="8"/>
        <v>14387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1247</v>
      </c>
      <c r="J28" s="9">
        <f t="shared" si="8"/>
        <v>165</v>
      </c>
      <c r="K28" s="9">
        <f t="shared" si="8"/>
        <v>2313</v>
      </c>
      <c r="L28" s="9">
        <f t="shared" si="8"/>
        <v>83</v>
      </c>
      <c r="M28" s="9">
        <f t="shared" si="8"/>
        <v>3808</v>
      </c>
      <c r="N28" s="9">
        <f t="shared" si="8"/>
        <v>806</v>
      </c>
      <c r="O28" s="9">
        <f t="shared" si="8"/>
        <v>19001</v>
      </c>
      <c r="P28" s="9">
        <f t="shared" si="8"/>
        <v>3963</v>
      </c>
    </row>
    <row r="29" spans="1:16" s="10" customFormat="1" ht="11.25">
      <c r="A29" s="10" t="str">
        <f>+'abril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2503</v>
      </c>
      <c r="D8" s="4">
        <v>3240</v>
      </c>
      <c r="E8" s="4"/>
      <c r="F8" s="4"/>
      <c r="G8" s="4"/>
      <c r="H8" s="4"/>
      <c r="I8" s="4"/>
      <c r="J8" s="4">
        <v>15</v>
      </c>
      <c r="K8" s="4">
        <v>380</v>
      </c>
      <c r="L8" s="4">
        <v>2</v>
      </c>
      <c r="M8" s="4">
        <f aca="true" t="shared" si="0" ref="M8:M15">SUM(E8:L8)</f>
        <v>397</v>
      </c>
      <c r="N8" s="4">
        <v>100</v>
      </c>
      <c r="O8" s="4">
        <f aca="true" t="shared" si="1" ref="O8:O15">SUM(N8+M8+D8)</f>
        <v>3737</v>
      </c>
      <c r="P8" s="4">
        <f aca="true" t="shared" si="2" ref="P8:P15">SUM(C8-O8)</f>
        <v>-1234</v>
      </c>
    </row>
    <row r="9" spans="1:16" ht="11.25">
      <c r="A9" s="3">
        <v>70</v>
      </c>
      <c r="B9" s="2" t="s">
        <v>2</v>
      </c>
      <c r="C9" s="4">
        <v>390</v>
      </c>
      <c r="D9" s="4">
        <v>314</v>
      </c>
      <c r="E9" s="4"/>
      <c r="F9" s="4"/>
      <c r="G9" s="4"/>
      <c r="H9" s="4"/>
      <c r="I9" s="4"/>
      <c r="J9" s="4">
        <v>3</v>
      </c>
      <c r="K9" s="4">
        <v>55</v>
      </c>
      <c r="L9" s="4">
        <v>1</v>
      </c>
      <c r="M9" s="4">
        <f t="shared" si="0"/>
        <v>59</v>
      </c>
      <c r="N9" s="4">
        <v>90</v>
      </c>
      <c r="O9" s="4">
        <f t="shared" si="1"/>
        <v>463</v>
      </c>
      <c r="P9" s="4">
        <f t="shared" si="2"/>
        <v>-73</v>
      </c>
    </row>
    <row r="10" spans="1:16" ht="11.25">
      <c r="A10" s="3">
        <v>78</v>
      </c>
      <c r="B10" s="2" t="s">
        <v>47</v>
      </c>
      <c r="C10" s="4">
        <v>3447</v>
      </c>
      <c r="D10" s="4">
        <v>6210</v>
      </c>
      <c r="E10" s="4"/>
      <c r="F10" s="4"/>
      <c r="G10" s="4"/>
      <c r="H10" s="4"/>
      <c r="I10" s="4">
        <v>642</v>
      </c>
      <c r="J10" s="4">
        <v>24</v>
      </c>
      <c r="K10" s="4"/>
      <c r="L10" s="4">
        <v>4</v>
      </c>
      <c r="M10" s="4">
        <f t="shared" si="0"/>
        <v>670</v>
      </c>
      <c r="N10" s="4">
        <v>105</v>
      </c>
      <c r="O10" s="4">
        <f t="shared" si="1"/>
        <v>6985</v>
      </c>
      <c r="P10" s="4">
        <f t="shared" si="2"/>
        <v>-3538</v>
      </c>
    </row>
    <row r="11" spans="1:16" ht="11.25">
      <c r="A11" s="3">
        <v>80</v>
      </c>
      <c r="B11" s="2" t="s">
        <v>3</v>
      </c>
      <c r="C11" s="4">
        <v>1136</v>
      </c>
      <c r="D11" s="4">
        <v>997</v>
      </c>
      <c r="E11" s="4"/>
      <c r="F11" s="4"/>
      <c r="G11" s="4"/>
      <c r="H11" s="4"/>
      <c r="I11" s="4"/>
      <c r="J11" s="4">
        <v>21</v>
      </c>
      <c r="K11" s="4">
        <v>168</v>
      </c>
      <c r="L11" s="4"/>
      <c r="M11" s="4">
        <f t="shared" si="0"/>
        <v>189</v>
      </c>
      <c r="N11" s="4">
        <v>37</v>
      </c>
      <c r="O11" s="4">
        <f t="shared" si="1"/>
        <v>1223</v>
      </c>
      <c r="P11" s="4">
        <f t="shared" si="2"/>
        <v>-87</v>
      </c>
    </row>
    <row r="12" spans="1:16" ht="11.25">
      <c r="A12" s="5">
        <v>81</v>
      </c>
      <c r="B12" s="6" t="s">
        <v>10</v>
      </c>
      <c r="C12" s="4">
        <v>1</v>
      </c>
      <c r="D12" s="4">
        <v>398</v>
      </c>
      <c r="E12" s="4"/>
      <c r="F12" s="4"/>
      <c r="G12" s="4"/>
      <c r="H12" s="4"/>
      <c r="I12" s="4"/>
      <c r="J12" s="4"/>
      <c r="K12" s="4"/>
      <c r="L12" s="4"/>
      <c r="M12" s="4">
        <f>SUM(E12:L12)</f>
        <v>0</v>
      </c>
      <c r="N12" s="4">
        <v>56</v>
      </c>
      <c r="O12" s="4">
        <f>SUM(N12+M12+D12)</f>
        <v>454</v>
      </c>
      <c r="P12" s="4">
        <f>SUM(C12-O12)</f>
        <v>-453</v>
      </c>
    </row>
    <row r="13" spans="1:16" ht="11.25">
      <c r="A13" s="3">
        <v>88</v>
      </c>
      <c r="B13" s="2" t="s">
        <v>4</v>
      </c>
      <c r="C13" s="4">
        <v>6240</v>
      </c>
      <c r="D13" s="4">
        <v>542</v>
      </c>
      <c r="E13" s="4"/>
      <c r="F13" s="4"/>
      <c r="G13" s="4"/>
      <c r="H13" s="4"/>
      <c r="I13" s="4">
        <v>126</v>
      </c>
      <c r="J13" s="4">
        <v>14</v>
      </c>
      <c r="K13" s="4"/>
      <c r="L13" s="4">
        <v>3</v>
      </c>
      <c r="M13" s="4">
        <f t="shared" si="0"/>
        <v>143</v>
      </c>
      <c r="N13" s="4">
        <v>154</v>
      </c>
      <c r="O13" s="4">
        <f t="shared" si="1"/>
        <v>839</v>
      </c>
      <c r="P13" s="4">
        <f t="shared" si="2"/>
        <v>5401</v>
      </c>
    </row>
    <row r="14" spans="1:16" ht="11.25">
      <c r="A14" s="3">
        <v>99</v>
      </c>
      <c r="B14" s="2" t="s">
        <v>5</v>
      </c>
      <c r="C14" s="4">
        <v>3930</v>
      </c>
      <c r="D14" s="4">
        <v>5318</v>
      </c>
      <c r="E14" s="4"/>
      <c r="F14" s="4"/>
      <c r="G14" s="4"/>
      <c r="H14" s="4"/>
      <c r="I14" s="4"/>
      <c r="J14" s="4">
        <v>63</v>
      </c>
      <c r="K14" s="4">
        <v>1647</v>
      </c>
      <c r="L14" s="4"/>
      <c r="M14" s="4">
        <f t="shared" si="0"/>
        <v>1710</v>
      </c>
      <c r="N14" s="4">
        <v>275</v>
      </c>
      <c r="O14" s="4">
        <f t="shared" si="1"/>
        <v>7303</v>
      </c>
      <c r="P14" s="4">
        <f t="shared" si="2"/>
        <v>-3373</v>
      </c>
    </row>
    <row r="15" spans="1:16" ht="11.25">
      <c r="A15" s="3">
        <v>107</v>
      </c>
      <c r="B15" s="2" t="s">
        <v>6</v>
      </c>
      <c r="C15" s="4">
        <v>5600</v>
      </c>
      <c r="D15" s="4">
        <v>4649</v>
      </c>
      <c r="E15" s="4"/>
      <c r="F15" s="4"/>
      <c r="G15" s="4"/>
      <c r="H15" s="4"/>
      <c r="I15" s="4">
        <v>1275</v>
      </c>
      <c r="J15" s="4">
        <v>44</v>
      </c>
      <c r="K15" s="4"/>
      <c r="L15" s="4">
        <v>80</v>
      </c>
      <c r="M15" s="4">
        <f t="shared" si="0"/>
        <v>1399</v>
      </c>
      <c r="N15" s="4">
        <v>40</v>
      </c>
      <c r="O15" s="4">
        <f t="shared" si="1"/>
        <v>6088</v>
      </c>
      <c r="P15" s="4">
        <f t="shared" si="2"/>
        <v>-488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23247</v>
      </c>
      <c r="D17" s="4">
        <f t="shared" si="3"/>
        <v>21668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2043</v>
      </c>
      <c r="J17" s="4">
        <f t="shared" si="3"/>
        <v>184</v>
      </c>
      <c r="K17" s="4">
        <f t="shared" si="3"/>
        <v>2250</v>
      </c>
      <c r="L17" s="4">
        <f t="shared" si="3"/>
        <v>90</v>
      </c>
      <c r="M17" s="4">
        <f t="shared" si="3"/>
        <v>4567</v>
      </c>
      <c r="N17" s="4">
        <f t="shared" si="3"/>
        <v>857</v>
      </c>
      <c r="O17" s="4">
        <f t="shared" si="3"/>
        <v>27092</v>
      </c>
      <c r="P17" s="4">
        <f t="shared" si="3"/>
        <v>-3845</v>
      </c>
    </row>
    <row r="19" spans="1:16" ht="11.25">
      <c r="A19" s="5">
        <v>62</v>
      </c>
      <c r="B19" s="6" t="s">
        <v>7</v>
      </c>
      <c r="C19" s="4">
        <v>14</v>
      </c>
      <c r="D19" s="4">
        <v>26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26</v>
      </c>
      <c r="P19" s="4">
        <f aca="true" t="shared" si="6" ref="P19:P24">SUM(C19-O19)</f>
        <v>-12</v>
      </c>
    </row>
    <row r="20" spans="1:16" ht="11.25">
      <c r="A20" s="5">
        <v>63</v>
      </c>
      <c r="B20" s="6" t="s">
        <v>50</v>
      </c>
      <c r="C20" s="4">
        <v>28</v>
      </c>
      <c r="D20" s="4">
        <v>176</v>
      </c>
      <c r="E20" s="4"/>
      <c r="F20" s="4"/>
      <c r="G20" s="4"/>
      <c r="H20" s="4"/>
      <c r="I20" s="4"/>
      <c r="J20" s="4"/>
      <c r="K20" s="4"/>
      <c r="L20" s="4"/>
      <c r="M20" s="4">
        <f t="shared" si="4"/>
        <v>0</v>
      </c>
      <c r="N20" s="4"/>
      <c r="O20" s="4">
        <f t="shared" si="5"/>
        <v>176</v>
      </c>
      <c r="P20" s="4">
        <f t="shared" si="6"/>
        <v>-148</v>
      </c>
    </row>
    <row r="21" spans="1:16" ht="11.25">
      <c r="A21" s="5">
        <v>65</v>
      </c>
      <c r="B21" s="6" t="s">
        <v>8</v>
      </c>
      <c r="C21" s="4">
        <v>76</v>
      </c>
      <c r="D21" s="4">
        <v>43</v>
      </c>
      <c r="E21" s="4"/>
      <c r="F21" s="4"/>
      <c r="G21" s="4"/>
      <c r="H21" s="4"/>
      <c r="I21" s="4"/>
      <c r="J21" s="4">
        <v>4</v>
      </c>
      <c r="K21" s="4">
        <v>15</v>
      </c>
      <c r="L21" s="4"/>
      <c r="M21" s="4">
        <f t="shared" si="4"/>
        <v>19</v>
      </c>
      <c r="N21" s="4"/>
      <c r="O21" s="4">
        <f t="shared" si="5"/>
        <v>62</v>
      </c>
      <c r="P21" s="4">
        <f t="shared" si="6"/>
        <v>14</v>
      </c>
    </row>
    <row r="22" spans="1:16" ht="11.25">
      <c r="A22" s="5">
        <v>68</v>
      </c>
      <c r="B22" s="6" t="s">
        <v>9</v>
      </c>
      <c r="C22" s="4">
        <v>31</v>
      </c>
      <c r="D22" s="4">
        <v>1</v>
      </c>
      <c r="E22" s="4"/>
      <c r="F22" s="4"/>
      <c r="G22" s="4"/>
      <c r="H22" s="4"/>
      <c r="I22" s="4"/>
      <c r="J22" s="4">
        <v>2</v>
      </c>
      <c r="K22" s="4">
        <v>1</v>
      </c>
      <c r="L22" s="4"/>
      <c r="M22" s="4">
        <f t="shared" si="4"/>
        <v>3</v>
      </c>
      <c r="N22" s="4"/>
      <c r="O22" s="4">
        <f t="shared" si="5"/>
        <v>4</v>
      </c>
      <c r="P22" s="4">
        <f t="shared" si="6"/>
        <v>27</v>
      </c>
    </row>
    <row r="23" spans="1:16" ht="11.25">
      <c r="A23" s="5">
        <v>76</v>
      </c>
      <c r="B23" s="6" t="s">
        <v>49</v>
      </c>
      <c r="C23" s="4">
        <v>108</v>
      </c>
      <c r="D23" s="4">
        <v>15</v>
      </c>
      <c r="E23" s="4"/>
      <c r="F23" s="4"/>
      <c r="G23" s="4"/>
      <c r="H23" s="4"/>
      <c r="I23" s="4">
        <v>8</v>
      </c>
      <c r="J23" s="4">
        <v>27</v>
      </c>
      <c r="K23" s="4">
        <v>6</v>
      </c>
      <c r="L23" s="4"/>
      <c r="M23" s="4">
        <f t="shared" si="4"/>
        <v>41</v>
      </c>
      <c r="N23" s="4">
        <v>1</v>
      </c>
      <c r="O23" s="4">
        <f t="shared" si="5"/>
        <v>57</v>
      </c>
      <c r="P23" s="4">
        <f t="shared" si="6"/>
        <v>51</v>
      </c>
    </row>
    <row r="24" spans="1:16" ht="11.25">
      <c r="A24" s="5">
        <v>94</v>
      </c>
      <c r="B24" s="6" t="s">
        <v>11</v>
      </c>
      <c r="C24" s="4">
        <v>3</v>
      </c>
      <c r="D24" s="4">
        <v>8</v>
      </c>
      <c r="E24" s="4"/>
      <c r="F24" s="4"/>
      <c r="G24" s="4"/>
      <c r="H24" s="4"/>
      <c r="I24" s="4"/>
      <c r="J24" s="4"/>
      <c r="K24" s="4">
        <v>12</v>
      </c>
      <c r="L24" s="4"/>
      <c r="M24" s="4">
        <f t="shared" si="4"/>
        <v>12</v>
      </c>
      <c r="N24" s="4"/>
      <c r="O24" s="4">
        <f t="shared" si="5"/>
        <v>20</v>
      </c>
      <c r="P24" s="4">
        <f t="shared" si="6"/>
        <v>-17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260</v>
      </c>
      <c r="D26" s="4">
        <f t="shared" si="7"/>
        <v>269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8</v>
      </c>
      <c r="J26" s="4">
        <f t="shared" si="7"/>
        <v>33</v>
      </c>
      <c r="K26" s="4">
        <f t="shared" si="7"/>
        <v>34</v>
      </c>
      <c r="L26" s="4">
        <f t="shared" si="7"/>
        <v>0</v>
      </c>
      <c r="M26" s="4">
        <f t="shared" si="7"/>
        <v>75</v>
      </c>
      <c r="N26" s="4">
        <f t="shared" si="7"/>
        <v>1</v>
      </c>
      <c r="O26" s="4">
        <f t="shared" si="7"/>
        <v>345</v>
      </c>
      <c r="P26" s="4">
        <f t="shared" si="7"/>
        <v>-85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23507</v>
      </c>
      <c r="D28" s="9">
        <f t="shared" si="8"/>
        <v>21937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2051</v>
      </c>
      <c r="J28" s="9">
        <f t="shared" si="8"/>
        <v>217</v>
      </c>
      <c r="K28" s="9">
        <f t="shared" si="8"/>
        <v>2284</v>
      </c>
      <c r="L28" s="9">
        <f t="shared" si="8"/>
        <v>90</v>
      </c>
      <c r="M28" s="9">
        <f t="shared" si="8"/>
        <v>4642</v>
      </c>
      <c r="N28" s="9">
        <f t="shared" si="8"/>
        <v>858</v>
      </c>
      <c r="O28" s="9">
        <f t="shared" si="8"/>
        <v>27437</v>
      </c>
      <c r="P28" s="9">
        <f t="shared" si="8"/>
        <v>-3930</v>
      </c>
    </row>
    <row r="29" spans="1:16" s="10" customFormat="1" ht="11.25">
      <c r="A29" s="10" t="str">
        <f>+'mayo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2466</v>
      </c>
      <c r="D8" s="4">
        <v>2269</v>
      </c>
      <c r="E8" s="4"/>
      <c r="F8" s="4"/>
      <c r="G8" s="4"/>
      <c r="H8" s="4"/>
      <c r="I8" s="4"/>
      <c r="J8" s="4">
        <v>17</v>
      </c>
      <c r="K8" s="4">
        <v>790</v>
      </c>
      <c r="L8" s="4">
        <v>3</v>
      </c>
      <c r="M8" s="4">
        <f aca="true" t="shared" si="0" ref="M8:M15">SUM(E8:L8)</f>
        <v>810</v>
      </c>
      <c r="N8" s="4">
        <v>86</v>
      </c>
      <c r="O8" s="4">
        <f aca="true" t="shared" si="1" ref="O8:O15">SUM(N8+M8+D8)</f>
        <v>3165</v>
      </c>
      <c r="P8" s="4">
        <f aca="true" t="shared" si="2" ref="P8:P15">SUM(C8-O8)</f>
        <v>-699</v>
      </c>
    </row>
    <row r="9" spans="1:16" ht="11.25">
      <c r="A9" s="3">
        <v>70</v>
      </c>
      <c r="B9" s="2" t="s">
        <v>2</v>
      </c>
      <c r="C9" s="4">
        <v>422</v>
      </c>
      <c r="D9" s="4">
        <v>247</v>
      </c>
      <c r="E9" s="4"/>
      <c r="F9" s="4"/>
      <c r="G9" s="4"/>
      <c r="H9" s="4"/>
      <c r="I9" s="4"/>
      <c r="J9" s="4"/>
      <c r="K9" s="4">
        <v>50</v>
      </c>
      <c r="L9" s="4"/>
      <c r="M9" s="4">
        <f t="shared" si="0"/>
        <v>50</v>
      </c>
      <c r="N9" s="4">
        <v>95</v>
      </c>
      <c r="O9" s="4">
        <f t="shared" si="1"/>
        <v>392</v>
      </c>
      <c r="P9" s="4">
        <f t="shared" si="2"/>
        <v>30</v>
      </c>
    </row>
    <row r="10" spans="1:16" ht="11.25">
      <c r="A10" s="3">
        <v>78</v>
      </c>
      <c r="B10" s="2" t="s">
        <v>47</v>
      </c>
      <c r="C10" s="4">
        <v>3664</v>
      </c>
      <c r="D10" s="4">
        <v>4709</v>
      </c>
      <c r="E10" s="4"/>
      <c r="F10" s="4"/>
      <c r="G10" s="4"/>
      <c r="H10" s="4"/>
      <c r="I10" s="4">
        <v>606</v>
      </c>
      <c r="J10" s="4">
        <v>18</v>
      </c>
      <c r="K10" s="4"/>
      <c r="L10" s="4"/>
      <c r="M10" s="4">
        <f t="shared" si="0"/>
        <v>624</v>
      </c>
      <c r="N10" s="4">
        <v>91</v>
      </c>
      <c r="O10" s="4">
        <f t="shared" si="1"/>
        <v>5424</v>
      </c>
      <c r="P10" s="4">
        <f t="shared" si="2"/>
        <v>-1760</v>
      </c>
    </row>
    <row r="11" spans="1:16" ht="11.25">
      <c r="A11" s="3">
        <v>80</v>
      </c>
      <c r="B11" s="2" t="s">
        <v>3</v>
      </c>
      <c r="C11" s="4">
        <v>1005</v>
      </c>
      <c r="D11" s="4">
        <v>832</v>
      </c>
      <c r="E11" s="4"/>
      <c r="F11" s="4"/>
      <c r="G11" s="4"/>
      <c r="H11" s="4"/>
      <c r="I11" s="4"/>
      <c r="J11" s="4">
        <v>7</v>
      </c>
      <c r="K11" s="4">
        <v>199</v>
      </c>
      <c r="L11" s="4">
        <v>6</v>
      </c>
      <c r="M11" s="4">
        <f t="shared" si="0"/>
        <v>212</v>
      </c>
      <c r="N11" s="4">
        <v>45</v>
      </c>
      <c r="O11" s="4">
        <f t="shared" si="1"/>
        <v>1089</v>
      </c>
      <c r="P11" s="4">
        <f t="shared" si="2"/>
        <v>-84</v>
      </c>
    </row>
    <row r="12" spans="1:16" ht="11.25">
      <c r="A12" s="5">
        <v>81</v>
      </c>
      <c r="B12" s="6" t="s">
        <v>10</v>
      </c>
      <c r="C12" s="4">
        <v>6</v>
      </c>
      <c r="D12" s="4">
        <v>278</v>
      </c>
      <c r="E12" s="4"/>
      <c r="F12" s="4"/>
      <c r="G12" s="4"/>
      <c r="H12" s="4"/>
      <c r="I12" s="4"/>
      <c r="J12" s="4"/>
      <c r="K12" s="4"/>
      <c r="L12" s="4"/>
      <c r="M12" s="4">
        <f>SUM(E12:L12)</f>
        <v>0</v>
      </c>
      <c r="N12" s="4">
        <v>40</v>
      </c>
      <c r="O12" s="4">
        <f>SUM(N12+M12+D12)</f>
        <v>318</v>
      </c>
      <c r="P12" s="4">
        <f>SUM(C12-O12)</f>
        <v>-312</v>
      </c>
    </row>
    <row r="13" spans="1:16" ht="11.25">
      <c r="A13" s="3">
        <v>88</v>
      </c>
      <c r="B13" s="2" t="s">
        <v>4</v>
      </c>
      <c r="C13" s="4">
        <v>5015</v>
      </c>
      <c r="D13" s="4">
        <v>471</v>
      </c>
      <c r="E13" s="4"/>
      <c r="F13" s="4"/>
      <c r="G13" s="4"/>
      <c r="H13" s="4"/>
      <c r="I13" s="4">
        <v>151</v>
      </c>
      <c r="J13" s="4">
        <v>6</v>
      </c>
      <c r="K13" s="4"/>
      <c r="L13" s="4">
        <v>1</v>
      </c>
      <c r="M13" s="4">
        <f t="shared" si="0"/>
        <v>158</v>
      </c>
      <c r="N13" s="4">
        <v>140</v>
      </c>
      <c r="O13" s="4">
        <f t="shared" si="1"/>
        <v>769</v>
      </c>
      <c r="P13" s="4">
        <f t="shared" si="2"/>
        <v>4246</v>
      </c>
    </row>
    <row r="14" spans="1:16" ht="11.25">
      <c r="A14" s="3">
        <v>99</v>
      </c>
      <c r="B14" s="2" t="s">
        <v>5</v>
      </c>
      <c r="C14" s="4">
        <v>3831</v>
      </c>
      <c r="D14" s="4">
        <v>3935</v>
      </c>
      <c r="E14" s="4"/>
      <c r="F14" s="4"/>
      <c r="G14" s="4"/>
      <c r="H14" s="4"/>
      <c r="I14" s="4"/>
      <c r="J14" s="4">
        <v>33</v>
      </c>
      <c r="K14" s="4">
        <v>1683</v>
      </c>
      <c r="L14" s="4">
        <v>32</v>
      </c>
      <c r="M14" s="4">
        <f t="shared" si="0"/>
        <v>1748</v>
      </c>
      <c r="N14" s="4">
        <v>159</v>
      </c>
      <c r="O14" s="4">
        <f t="shared" si="1"/>
        <v>5842</v>
      </c>
      <c r="P14" s="4">
        <f t="shared" si="2"/>
        <v>-2011</v>
      </c>
    </row>
    <row r="15" spans="1:16" ht="11.25">
      <c r="A15" s="3">
        <v>107</v>
      </c>
      <c r="B15" s="2" t="s">
        <v>6</v>
      </c>
      <c r="C15" s="4">
        <v>5301</v>
      </c>
      <c r="D15" s="4">
        <v>3400</v>
      </c>
      <c r="E15" s="4"/>
      <c r="F15" s="4"/>
      <c r="G15" s="4"/>
      <c r="H15" s="4"/>
      <c r="I15" s="4">
        <v>1430</v>
      </c>
      <c r="J15" s="4">
        <v>43</v>
      </c>
      <c r="K15" s="4"/>
      <c r="L15" s="4">
        <v>99</v>
      </c>
      <c r="M15" s="4">
        <f t="shared" si="0"/>
        <v>1572</v>
      </c>
      <c r="N15" s="4">
        <v>38</v>
      </c>
      <c r="O15" s="4">
        <f t="shared" si="1"/>
        <v>5010</v>
      </c>
      <c r="P15" s="4">
        <f t="shared" si="2"/>
        <v>291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21710</v>
      </c>
      <c r="D17" s="4">
        <f t="shared" si="3"/>
        <v>16141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2187</v>
      </c>
      <c r="J17" s="4">
        <f t="shared" si="3"/>
        <v>124</v>
      </c>
      <c r="K17" s="4">
        <f t="shared" si="3"/>
        <v>2722</v>
      </c>
      <c r="L17" s="4">
        <f t="shared" si="3"/>
        <v>141</v>
      </c>
      <c r="M17" s="4">
        <f t="shared" si="3"/>
        <v>5174</v>
      </c>
      <c r="N17" s="4">
        <f t="shared" si="3"/>
        <v>694</v>
      </c>
      <c r="O17" s="4">
        <f t="shared" si="3"/>
        <v>22009</v>
      </c>
      <c r="P17" s="4">
        <f t="shared" si="3"/>
        <v>-299</v>
      </c>
    </row>
    <row r="19" spans="1:16" ht="11.25">
      <c r="A19" s="5">
        <v>62</v>
      </c>
      <c r="B19" s="6" t="s">
        <v>7</v>
      </c>
      <c r="C19" s="4">
        <v>8</v>
      </c>
      <c r="D19" s="4">
        <v>36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36</v>
      </c>
      <c r="P19" s="4">
        <f aca="true" t="shared" si="6" ref="P19:P24">SUM(C19-O19)</f>
        <v>-28</v>
      </c>
    </row>
    <row r="20" spans="1:16" ht="11.25">
      <c r="A20" s="5">
        <v>63</v>
      </c>
      <c r="B20" s="6" t="s">
        <v>50</v>
      </c>
      <c r="C20" s="4">
        <v>28</v>
      </c>
      <c r="D20" s="4">
        <v>94</v>
      </c>
      <c r="E20" s="4"/>
      <c r="F20" s="4"/>
      <c r="G20" s="4"/>
      <c r="H20" s="4"/>
      <c r="I20" s="4">
        <v>25</v>
      </c>
      <c r="J20" s="4">
        <v>2</v>
      </c>
      <c r="K20" s="4"/>
      <c r="L20" s="4"/>
      <c r="M20" s="4">
        <f t="shared" si="4"/>
        <v>27</v>
      </c>
      <c r="N20" s="4"/>
      <c r="O20" s="4">
        <f t="shared" si="5"/>
        <v>121</v>
      </c>
      <c r="P20" s="4">
        <f t="shared" si="6"/>
        <v>-93</v>
      </c>
    </row>
    <row r="21" spans="1:16" ht="11.25">
      <c r="A21" s="5">
        <v>65</v>
      </c>
      <c r="B21" s="6" t="s">
        <v>8</v>
      </c>
      <c r="C21" s="4">
        <v>66</v>
      </c>
      <c r="D21" s="4">
        <v>32</v>
      </c>
      <c r="E21" s="4"/>
      <c r="F21" s="4"/>
      <c r="G21" s="4"/>
      <c r="H21" s="4"/>
      <c r="I21" s="4"/>
      <c r="J21" s="4">
        <v>3</v>
      </c>
      <c r="K21" s="4">
        <v>21</v>
      </c>
      <c r="L21" s="4"/>
      <c r="M21" s="4">
        <f t="shared" si="4"/>
        <v>24</v>
      </c>
      <c r="N21" s="4"/>
      <c r="O21" s="4">
        <f t="shared" si="5"/>
        <v>56</v>
      </c>
      <c r="P21" s="4">
        <f t="shared" si="6"/>
        <v>10</v>
      </c>
    </row>
    <row r="22" spans="1:16" ht="11.25">
      <c r="A22" s="5">
        <v>68</v>
      </c>
      <c r="B22" s="6" t="s">
        <v>9</v>
      </c>
      <c r="C22" s="4">
        <v>13</v>
      </c>
      <c r="D22" s="4">
        <v>1</v>
      </c>
      <c r="E22" s="4"/>
      <c r="F22" s="4"/>
      <c r="G22" s="4"/>
      <c r="H22" s="4"/>
      <c r="I22" s="4"/>
      <c r="J22" s="4">
        <v>2</v>
      </c>
      <c r="K22" s="4">
        <v>4</v>
      </c>
      <c r="L22" s="4"/>
      <c r="M22" s="4">
        <f t="shared" si="4"/>
        <v>6</v>
      </c>
      <c r="N22" s="4"/>
      <c r="O22" s="4">
        <f t="shared" si="5"/>
        <v>7</v>
      </c>
      <c r="P22" s="4">
        <f t="shared" si="6"/>
        <v>6</v>
      </c>
    </row>
    <row r="23" spans="1:16" ht="11.25">
      <c r="A23" s="5">
        <v>76</v>
      </c>
      <c r="B23" s="6" t="s">
        <v>49</v>
      </c>
      <c r="C23" s="4">
        <v>72</v>
      </c>
      <c r="D23" s="4">
        <v>19</v>
      </c>
      <c r="E23" s="4"/>
      <c r="F23" s="4"/>
      <c r="G23" s="4"/>
      <c r="H23" s="4"/>
      <c r="I23" s="4">
        <v>1</v>
      </c>
      <c r="J23" s="4">
        <v>22</v>
      </c>
      <c r="K23" s="4">
        <v>5</v>
      </c>
      <c r="L23" s="4"/>
      <c r="M23" s="4">
        <f t="shared" si="4"/>
        <v>28</v>
      </c>
      <c r="N23" s="4">
        <v>2</v>
      </c>
      <c r="O23" s="4">
        <f t="shared" si="5"/>
        <v>49</v>
      </c>
      <c r="P23" s="4">
        <f t="shared" si="6"/>
        <v>23</v>
      </c>
    </row>
    <row r="24" spans="1:16" ht="11.25">
      <c r="A24" s="5">
        <v>94</v>
      </c>
      <c r="B24" s="6" t="s">
        <v>11</v>
      </c>
      <c r="C24" s="4">
        <v>4</v>
      </c>
      <c r="D24" s="4">
        <v>11</v>
      </c>
      <c r="E24" s="4"/>
      <c r="F24" s="4"/>
      <c r="G24" s="4"/>
      <c r="H24" s="4"/>
      <c r="I24" s="4"/>
      <c r="J24" s="4">
        <v>1</v>
      </c>
      <c r="K24" s="4">
        <v>7</v>
      </c>
      <c r="L24" s="4"/>
      <c r="M24" s="4">
        <f t="shared" si="4"/>
        <v>8</v>
      </c>
      <c r="N24" s="4"/>
      <c r="O24" s="4">
        <f t="shared" si="5"/>
        <v>19</v>
      </c>
      <c r="P24" s="4">
        <f t="shared" si="6"/>
        <v>-15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191</v>
      </c>
      <c r="D26" s="4">
        <f t="shared" si="7"/>
        <v>193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26</v>
      </c>
      <c r="J26" s="4">
        <f t="shared" si="7"/>
        <v>30</v>
      </c>
      <c r="K26" s="4">
        <f t="shared" si="7"/>
        <v>37</v>
      </c>
      <c r="L26" s="4">
        <f t="shared" si="7"/>
        <v>0</v>
      </c>
      <c r="M26" s="4">
        <f t="shared" si="7"/>
        <v>93</v>
      </c>
      <c r="N26" s="4">
        <f t="shared" si="7"/>
        <v>2</v>
      </c>
      <c r="O26" s="4">
        <f t="shared" si="7"/>
        <v>288</v>
      </c>
      <c r="P26" s="4">
        <f t="shared" si="7"/>
        <v>-97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21901</v>
      </c>
      <c r="D28" s="9">
        <f t="shared" si="8"/>
        <v>16334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2213</v>
      </c>
      <c r="J28" s="9">
        <f t="shared" si="8"/>
        <v>154</v>
      </c>
      <c r="K28" s="9">
        <f t="shared" si="8"/>
        <v>2759</v>
      </c>
      <c r="L28" s="9">
        <f t="shared" si="8"/>
        <v>141</v>
      </c>
      <c r="M28" s="9">
        <f t="shared" si="8"/>
        <v>5267</v>
      </c>
      <c r="N28" s="9">
        <f t="shared" si="8"/>
        <v>696</v>
      </c>
      <c r="O28" s="9">
        <f t="shared" si="8"/>
        <v>22297</v>
      </c>
      <c r="P28" s="9">
        <f t="shared" si="8"/>
        <v>-396</v>
      </c>
    </row>
    <row r="29" spans="1:16" s="10" customFormat="1" ht="11.25">
      <c r="A29" s="10" t="str">
        <f>+'junio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2937</v>
      </c>
      <c r="D8" s="4">
        <v>2026</v>
      </c>
      <c r="E8" s="4"/>
      <c r="F8" s="4"/>
      <c r="G8" s="4"/>
      <c r="H8" s="4"/>
      <c r="I8" s="4"/>
      <c r="J8" s="4">
        <v>19</v>
      </c>
      <c r="K8" s="4">
        <v>624</v>
      </c>
      <c r="L8" s="4">
        <v>3</v>
      </c>
      <c r="M8" s="4">
        <f aca="true" t="shared" si="0" ref="M8:M15">SUM(E8:L8)</f>
        <v>646</v>
      </c>
      <c r="N8" s="4">
        <v>83</v>
      </c>
      <c r="O8" s="4">
        <f aca="true" t="shared" si="1" ref="O8:O15">SUM(N8+M8+D8)</f>
        <v>2755</v>
      </c>
      <c r="P8" s="4">
        <f aca="true" t="shared" si="2" ref="P8:P15">SUM(C8-O8)</f>
        <v>182</v>
      </c>
    </row>
    <row r="9" spans="1:16" ht="11.25">
      <c r="A9" s="3">
        <v>70</v>
      </c>
      <c r="B9" s="2" t="s">
        <v>2</v>
      </c>
      <c r="C9" s="4">
        <v>203</v>
      </c>
      <c r="D9" s="4">
        <v>343</v>
      </c>
      <c r="E9" s="4"/>
      <c r="F9" s="4"/>
      <c r="G9" s="4"/>
      <c r="H9" s="4"/>
      <c r="I9" s="4"/>
      <c r="J9" s="4"/>
      <c r="K9" s="4"/>
      <c r="L9" s="4"/>
      <c r="M9" s="4">
        <f t="shared" si="0"/>
        <v>0</v>
      </c>
      <c r="N9" s="4">
        <v>2</v>
      </c>
      <c r="O9" s="4">
        <f t="shared" si="1"/>
        <v>345</v>
      </c>
      <c r="P9" s="4">
        <f t="shared" si="2"/>
        <v>-142</v>
      </c>
    </row>
    <row r="10" spans="1:16" ht="11.25">
      <c r="A10" s="3">
        <v>78</v>
      </c>
      <c r="B10" s="2" t="s">
        <v>47</v>
      </c>
      <c r="C10" s="4">
        <v>3924</v>
      </c>
      <c r="D10" s="4">
        <v>3895</v>
      </c>
      <c r="E10" s="4"/>
      <c r="F10" s="4"/>
      <c r="G10" s="4"/>
      <c r="H10" s="4"/>
      <c r="I10" s="4">
        <v>949</v>
      </c>
      <c r="J10" s="4">
        <v>23</v>
      </c>
      <c r="K10" s="4"/>
      <c r="L10" s="4">
        <v>13</v>
      </c>
      <c r="M10" s="4">
        <f t="shared" si="0"/>
        <v>985</v>
      </c>
      <c r="N10" s="4">
        <v>61</v>
      </c>
      <c r="O10" s="4">
        <f t="shared" si="1"/>
        <v>4941</v>
      </c>
      <c r="P10" s="4">
        <f t="shared" si="2"/>
        <v>-1017</v>
      </c>
    </row>
    <row r="11" spans="1:16" ht="11.25">
      <c r="A11" s="3">
        <v>80</v>
      </c>
      <c r="B11" s="2" t="s">
        <v>3</v>
      </c>
      <c r="C11" s="4">
        <v>1166</v>
      </c>
      <c r="D11" s="4">
        <v>807</v>
      </c>
      <c r="E11" s="4"/>
      <c r="F11" s="4"/>
      <c r="G11" s="4"/>
      <c r="H11" s="4"/>
      <c r="I11" s="4"/>
      <c r="J11" s="4">
        <v>15</v>
      </c>
      <c r="K11" s="4">
        <v>195</v>
      </c>
      <c r="L11" s="4">
        <v>12</v>
      </c>
      <c r="M11" s="4">
        <f t="shared" si="0"/>
        <v>222</v>
      </c>
      <c r="N11" s="4">
        <v>25</v>
      </c>
      <c r="O11" s="4">
        <f t="shared" si="1"/>
        <v>1054</v>
      </c>
      <c r="P11" s="4">
        <f t="shared" si="2"/>
        <v>112</v>
      </c>
    </row>
    <row r="12" spans="1:16" ht="11.25">
      <c r="A12" s="5">
        <v>81</v>
      </c>
      <c r="B12" s="6" t="s">
        <v>10</v>
      </c>
      <c r="C12" s="4">
        <v>17</v>
      </c>
      <c r="D12" s="4">
        <v>276</v>
      </c>
      <c r="E12" s="4"/>
      <c r="F12" s="4"/>
      <c r="G12" s="4"/>
      <c r="H12" s="4"/>
      <c r="I12" s="4"/>
      <c r="J12" s="4">
        <v>1</v>
      </c>
      <c r="K12" s="4"/>
      <c r="L12" s="4"/>
      <c r="M12" s="4">
        <f>SUM(E12:L12)</f>
        <v>1</v>
      </c>
      <c r="N12" s="4">
        <v>22</v>
      </c>
      <c r="O12" s="4">
        <f>SUM(N12+M12+D12)</f>
        <v>299</v>
      </c>
      <c r="P12" s="4">
        <f>SUM(C12-O12)</f>
        <v>-282</v>
      </c>
    </row>
    <row r="13" spans="1:16" ht="11.25">
      <c r="A13" s="3">
        <v>88</v>
      </c>
      <c r="B13" s="2" t="s">
        <v>4</v>
      </c>
      <c r="C13" s="4">
        <v>4289</v>
      </c>
      <c r="D13" s="4">
        <v>588</v>
      </c>
      <c r="E13" s="4"/>
      <c r="F13" s="4"/>
      <c r="G13" s="4"/>
      <c r="H13" s="4"/>
      <c r="I13" s="4">
        <v>194</v>
      </c>
      <c r="J13" s="4">
        <v>9</v>
      </c>
      <c r="K13" s="4"/>
      <c r="L13" s="4">
        <v>2</v>
      </c>
      <c r="M13" s="4">
        <f t="shared" si="0"/>
        <v>205</v>
      </c>
      <c r="N13" s="4">
        <v>124</v>
      </c>
      <c r="O13" s="4">
        <f t="shared" si="1"/>
        <v>917</v>
      </c>
      <c r="P13" s="4">
        <f t="shared" si="2"/>
        <v>3372</v>
      </c>
    </row>
    <row r="14" spans="1:16" ht="11.25">
      <c r="A14" s="3">
        <v>99</v>
      </c>
      <c r="B14" s="2" t="s">
        <v>5</v>
      </c>
      <c r="C14" s="4">
        <v>4232</v>
      </c>
      <c r="D14" s="4">
        <v>3923</v>
      </c>
      <c r="E14" s="4"/>
      <c r="F14" s="4"/>
      <c r="G14" s="4"/>
      <c r="H14" s="4"/>
      <c r="I14" s="4"/>
      <c r="J14" s="4">
        <v>56</v>
      </c>
      <c r="K14" s="4">
        <v>1335</v>
      </c>
      <c r="L14" s="4">
        <v>48</v>
      </c>
      <c r="M14" s="4">
        <f t="shared" si="0"/>
        <v>1439</v>
      </c>
      <c r="N14" s="4">
        <v>143</v>
      </c>
      <c r="O14" s="4">
        <f t="shared" si="1"/>
        <v>5505</v>
      </c>
      <c r="P14" s="4">
        <f t="shared" si="2"/>
        <v>-1273</v>
      </c>
    </row>
    <row r="15" spans="1:16" ht="11.25">
      <c r="A15" s="3">
        <v>107</v>
      </c>
      <c r="B15" s="2" t="s">
        <v>6</v>
      </c>
      <c r="C15" s="4">
        <v>5669</v>
      </c>
      <c r="D15" s="4">
        <v>3450</v>
      </c>
      <c r="E15" s="4"/>
      <c r="F15" s="4"/>
      <c r="G15" s="4"/>
      <c r="H15" s="4"/>
      <c r="I15" s="4">
        <v>1827</v>
      </c>
      <c r="J15" s="4">
        <v>198</v>
      </c>
      <c r="K15" s="4"/>
      <c r="L15" s="4">
        <v>81</v>
      </c>
      <c r="M15" s="4">
        <f t="shared" si="0"/>
        <v>2106</v>
      </c>
      <c r="N15" s="4">
        <v>37</v>
      </c>
      <c r="O15" s="4">
        <f t="shared" si="1"/>
        <v>5593</v>
      </c>
      <c r="P15" s="4">
        <f t="shared" si="2"/>
        <v>76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22437</v>
      </c>
      <c r="D17" s="4">
        <f t="shared" si="3"/>
        <v>15308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2970</v>
      </c>
      <c r="J17" s="4">
        <f t="shared" si="3"/>
        <v>321</v>
      </c>
      <c r="K17" s="4">
        <f t="shared" si="3"/>
        <v>2154</v>
      </c>
      <c r="L17" s="4">
        <f t="shared" si="3"/>
        <v>159</v>
      </c>
      <c r="M17" s="4">
        <f t="shared" si="3"/>
        <v>5604</v>
      </c>
      <c r="N17" s="4">
        <f t="shared" si="3"/>
        <v>497</v>
      </c>
      <c r="O17" s="4">
        <f t="shared" si="3"/>
        <v>21409</v>
      </c>
      <c r="P17" s="4">
        <f t="shared" si="3"/>
        <v>1028</v>
      </c>
    </row>
    <row r="19" spans="1:16" ht="11.25">
      <c r="A19" s="5">
        <v>62</v>
      </c>
      <c r="B19" s="6" t="s">
        <v>7</v>
      </c>
      <c r="C19" s="4">
        <v>3</v>
      </c>
      <c r="D19" s="4">
        <v>12</v>
      </c>
      <c r="E19" s="4"/>
      <c r="F19" s="4"/>
      <c r="G19" s="4"/>
      <c r="H19" s="4"/>
      <c r="I19" s="4"/>
      <c r="J19" s="4">
        <v>3</v>
      </c>
      <c r="K19" s="4"/>
      <c r="L19" s="4"/>
      <c r="M19" s="4">
        <f aca="true" t="shared" si="4" ref="M19:M24">SUM(E19:L19)</f>
        <v>3</v>
      </c>
      <c r="N19" s="4"/>
      <c r="O19" s="4">
        <f aca="true" t="shared" si="5" ref="O19:O24">SUM(N19+M19+D19)</f>
        <v>15</v>
      </c>
      <c r="P19" s="4">
        <f aca="true" t="shared" si="6" ref="P19:P24">SUM(C19-O19)</f>
        <v>-12</v>
      </c>
    </row>
    <row r="20" spans="1:16" ht="11.25">
      <c r="A20" s="5">
        <v>63</v>
      </c>
      <c r="B20" s="6" t="s">
        <v>50</v>
      </c>
      <c r="C20" s="4">
        <v>23</v>
      </c>
      <c r="D20" s="4">
        <v>110</v>
      </c>
      <c r="E20" s="4"/>
      <c r="F20" s="4"/>
      <c r="G20" s="4"/>
      <c r="H20" s="4"/>
      <c r="I20" s="4">
        <v>24</v>
      </c>
      <c r="J20" s="4">
        <v>5</v>
      </c>
      <c r="K20" s="4"/>
      <c r="L20" s="4"/>
      <c r="M20" s="4">
        <f t="shared" si="4"/>
        <v>29</v>
      </c>
      <c r="N20" s="4"/>
      <c r="O20" s="4">
        <f t="shared" si="5"/>
        <v>139</v>
      </c>
      <c r="P20" s="4">
        <f t="shared" si="6"/>
        <v>-116</v>
      </c>
    </row>
    <row r="21" spans="1:16" ht="11.25">
      <c r="A21" s="5">
        <v>65</v>
      </c>
      <c r="B21" s="6" t="s">
        <v>8</v>
      </c>
      <c r="C21" s="4">
        <v>73</v>
      </c>
      <c r="D21" s="4">
        <v>32</v>
      </c>
      <c r="E21" s="4"/>
      <c r="F21" s="4"/>
      <c r="G21" s="4"/>
      <c r="H21" s="4"/>
      <c r="I21" s="4">
        <v>4</v>
      </c>
      <c r="J21" s="4">
        <v>4</v>
      </c>
      <c r="K21" s="4">
        <v>18</v>
      </c>
      <c r="L21" s="4"/>
      <c r="M21" s="4">
        <f t="shared" si="4"/>
        <v>26</v>
      </c>
      <c r="N21" s="4"/>
      <c r="O21" s="4">
        <f t="shared" si="5"/>
        <v>58</v>
      </c>
      <c r="P21" s="4">
        <f t="shared" si="6"/>
        <v>15</v>
      </c>
    </row>
    <row r="22" spans="1:16" ht="11.25">
      <c r="A22" s="5">
        <v>68</v>
      </c>
      <c r="B22" s="6" t="s">
        <v>9</v>
      </c>
      <c r="C22" s="4">
        <v>24</v>
      </c>
      <c r="D22" s="4">
        <v>1</v>
      </c>
      <c r="E22" s="4"/>
      <c r="F22" s="4"/>
      <c r="G22" s="4"/>
      <c r="H22" s="4"/>
      <c r="I22" s="4"/>
      <c r="J22" s="4"/>
      <c r="K22" s="4">
        <v>1</v>
      </c>
      <c r="L22" s="4"/>
      <c r="M22" s="4">
        <f t="shared" si="4"/>
        <v>1</v>
      </c>
      <c r="N22" s="4"/>
      <c r="O22" s="4">
        <f t="shared" si="5"/>
        <v>2</v>
      </c>
      <c r="P22" s="4">
        <f t="shared" si="6"/>
        <v>22</v>
      </c>
    </row>
    <row r="23" spans="1:16" ht="11.25">
      <c r="A23" s="5">
        <v>76</v>
      </c>
      <c r="B23" s="6" t="s">
        <v>49</v>
      </c>
      <c r="C23" s="4">
        <v>84</v>
      </c>
      <c r="D23" s="4">
        <v>14</v>
      </c>
      <c r="E23" s="4"/>
      <c r="F23" s="4"/>
      <c r="G23" s="4"/>
      <c r="H23" s="4"/>
      <c r="I23" s="4">
        <v>3</v>
      </c>
      <c r="J23" s="4">
        <v>18</v>
      </c>
      <c r="K23" s="4">
        <v>6</v>
      </c>
      <c r="L23" s="4"/>
      <c r="M23" s="4">
        <f t="shared" si="4"/>
        <v>27</v>
      </c>
      <c r="N23" s="4"/>
      <c r="O23" s="4">
        <f t="shared" si="5"/>
        <v>41</v>
      </c>
      <c r="P23" s="4">
        <f t="shared" si="6"/>
        <v>43</v>
      </c>
    </row>
    <row r="24" spans="1:16" ht="11.25">
      <c r="A24" s="5">
        <v>94</v>
      </c>
      <c r="B24" s="6" t="s">
        <v>11</v>
      </c>
      <c r="C24" s="4">
        <v>6</v>
      </c>
      <c r="D24" s="4">
        <v>3</v>
      </c>
      <c r="E24" s="4"/>
      <c r="F24" s="4"/>
      <c r="G24" s="4"/>
      <c r="H24" s="4"/>
      <c r="I24" s="4"/>
      <c r="J24" s="4"/>
      <c r="K24" s="4">
        <v>4</v>
      </c>
      <c r="L24" s="4"/>
      <c r="M24" s="4">
        <f t="shared" si="4"/>
        <v>4</v>
      </c>
      <c r="N24" s="4"/>
      <c r="O24" s="4">
        <f t="shared" si="5"/>
        <v>7</v>
      </c>
      <c r="P24" s="4">
        <f t="shared" si="6"/>
        <v>-1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213</v>
      </c>
      <c r="D26" s="4">
        <f t="shared" si="7"/>
        <v>172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31</v>
      </c>
      <c r="J26" s="4">
        <f t="shared" si="7"/>
        <v>30</v>
      </c>
      <c r="K26" s="4">
        <f t="shared" si="7"/>
        <v>29</v>
      </c>
      <c r="L26" s="4">
        <f t="shared" si="7"/>
        <v>0</v>
      </c>
      <c r="M26" s="4">
        <f t="shared" si="7"/>
        <v>90</v>
      </c>
      <c r="N26" s="4">
        <f t="shared" si="7"/>
        <v>0</v>
      </c>
      <c r="O26" s="4">
        <f t="shared" si="7"/>
        <v>262</v>
      </c>
      <c r="P26" s="4">
        <f t="shared" si="7"/>
        <v>-49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22650</v>
      </c>
      <c r="D28" s="9">
        <f t="shared" si="8"/>
        <v>15480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3001</v>
      </c>
      <c r="J28" s="9">
        <f t="shared" si="8"/>
        <v>351</v>
      </c>
      <c r="K28" s="9">
        <f t="shared" si="8"/>
        <v>2183</v>
      </c>
      <c r="L28" s="9">
        <f t="shared" si="8"/>
        <v>159</v>
      </c>
      <c r="M28" s="9">
        <f t="shared" si="8"/>
        <v>5694</v>
      </c>
      <c r="N28" s="9">
        <f t="shared" si="8"/>
        <v>497</v>
      </c>
      <c r="O28" s="9">
        <f t="shared" si="8"/>
        <v>21671</v>
      </c>
      <c r="P28" s="9">
        <f t="shared" si="8"/>
        <v>979</v>
      </c>
    </row>
    <row r="29" spans="1:16" s="10" customFormat="1" ht="11.25">
      <c r="A29" s="10" t="str">
        <f>+'julio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3679</v>
      </c>
      <c r="D8" s="4">
        <v>2112</v>
      </c>
      <c r="E8" s="4"/>
      <c r="F8" s="4"/>
      <c r="G8" s="4"/>
      <c r="H8" s="4"/>
      <c r="I8" s="4"/>
      <c r="J8" s="4">
        <v>10</v>
      </c>
      <c r="K8" s="4">
        <v>445</v>
      </c>
      <c r="L8" s="4">
        <v>4</v>
      </c>
      <c r="M8" s="4">
        <f aca="true" t="shared" si="0" ref="M8:M15">SUM(E8:L8)</f>
        <v>459</v>
      </c>
      <c r="N8" s="4">
        <v>89</v>
      </c>
      <c r="O8" s="4">
        <f aca="true" t="shared" si="1" ref="O8:O15">SUM(N8+M8+D8)</f>
        <v>2660</v>
      </c>
      <c r="P8" s="4">
        <f aca="true" t="shared" si="2" ref="P8:P15">SUM(C8-O8)</f>
        <v>1019</v>
      </c>
    </row>
    <row r="9" spans="1:16" ht="11.25">
      <c r="A9" s="3">
        <v>70</v>
      </c>
      <c r="B9" s="2" t="s">
        <v>2</v>
      </c>
      <c r="C9" s="4">
        <v>212</v>
      </c>
      <c r="D9" s="4">
        <v>348</v>
      </c>
      <c r="E9" s="4"/>
      <c r="F9" s="4"/>
      <c r="G9" s="4"/>
      <c r="H9" s="4"/>
      <c r="I9" s="4"/>
      <c r="J9" s="4"/>
      <c r="K9" s="4"/>
      <c r="L9" s="4"/>
      <c r="M9" s="4">
        <f t="shared" si="0"/>
        <v>0</v>
      </c>
      <c r="N9" s="4">
        <v>8</v>
      </c>
      <c r="O9" s="4">
        <f t="shared" si="1"/>
        <v>356</v>
      </c>
      <c r="P9" s="4">
        <f t="shared" si="2"/>
        <v>-144</v>
      </c>
    </row>
    <row r="10" spans="1:16" ht="11.25">
      <c r="A10" s="3">
        <v>78</v>
      </c>
      <c r="B10" s="2" t="s">
        <v>47</v>
      </c>
      <c r="C10" s="4">
        <v>4743</v>
      </c>
      <c r="D10" s="4">
        <v>3508</v>
      </c>
      <c r="E10" s="4"/>
      <c r="F10" s="4"/>
      <c r="G10" s="4"/>
      <c r="H10" s="4"/>
      <c r="I10" s="4">
        <v>1372</v>
      </c>
      <c r="J10" s="4">
        <v>25</v>
      </c>
      <c r="K10" s="4"/>
      <c r="L10" s="4">
        <v>2</v>
      </c>
      <c r="M10" s="4">
        <f t="shared" si="0"/>
        <v>1399</v>
      </c>
      <c r="N10" s="4">
        <v>75</v>
      </c>
      <c r="O10" s="4">
        <f t="shared" si="1"/>
        <v>4982</v>
      </c>
      <c r="P10" s="4">
        <f t="shared" si="2"/>
        <v>-239</v>
      </c>
    </row>
    <row r="11" spans="1:16" ht="11.25">
      <c r="A11" s="3">
        <v>80</v>
      </c>
      <c r="B11" s="2" t="s">
        <v>3</v>
      </c>
      <c r="C11" s="4">
        <v>1129</v>
      </c>
      <c r="D11" s="4">
        <v>1024</v>
      </c>
      <c r="E11" s="4"/>
      <c r="F11" s="4"/>
      <c r="G11" s="4"/>
      <c r="H11" s="4"/>
      <c r="I11" s="4"/>
      <c r="J11" s="4">
        <v>19</v>
      </c>
      <c r="K11" s="4">
        <v>223</v>
      </c>
      <c r="L11" s="4">
        <v>11</v>
      </c>
      <c r="M11" s="4">
        <f t="shared" si="0"/>
        <v>253</v>
      </c>
      <c r="N11" s="4">
        <v>36</v>
      </c>
      <c r="O11" s="4">
        <f t="shared" si="1"/>
        <v>1313</v>
      </c>
      <c r="P11" s="4">
        <f t="shared" si="2"/>
        <v>-184</v>
      </c>
    </row>
    <row r="12" spans="1:16" ht="11.25">
      <c r="A12" s="5">
        <v>81</v>
      </c>
      <c r="B12" s="6" t="s">
        <v>10</v>
      </c>
      <c r="C12" s="4">
        <v>3</v>
      </c>
      <c r="D12" s="4">
        <v>356</v>
      </c>
      <c r="E12" s="4"/>
      <c r="F12" s="4"/>
      <c r="G12" s="4"/>
      <c r="H12" s="4"/>
      <c r="I12" s="4"/>
      <c r="J12" s="4"/>
      <c r="K12" s="4"/>
      <c r="L12" s="4"/>
      <c r="M12" s="4">
        <f>SUM(E12:L12)</f>
        <v>0</v>
      </c>
      <c r="N12" s="4">
        <v>24</v>
      </c>
      <c r="O12" s="4">
        <f>SUM(N12+M12+D12)</f>
        <v>380</v>
      </c>
      <c r="P12" s="4">
        <f>SUM(C12-O12)</f>
        <v>-377</v>
      </c>
    </row>
    <row r="13" spans="1:16" ht="11.25">
      <c r="A13" s="3">
        <v>88</v>
      </c>
      <c r="B13" s="2" t="s">
        <v>4</v>
      </c>
      <c r="C13" s="4">
        <v>4397</v>
      </c>
      <c r="D13" s="4">
        <v>861</v>
      </c>
      <c r="E13" s="4"/>
      <c r="F13" s="4"/>
      <c r="G13" s="4"/>
      <c r="H13" s="4"/>
      <c r="I13" s="4">
        <v>171</v>
      </c>
      <c r="J13" s="4">
        <v>12</v>
      </c>
      <c r="K13" s="4"/>
      <c r="L13" s="4">
        <v>3</v>
      </c>
      <c r="M13" s="4">
        <f t="shared" si="0"/>
        <v>186</v>
      </c>
      <c r="N13" s="4">
        <v>173</v>
      </c>
      <c r="O13" s="4">
        <f t="shared" si="1"/>
        <v>1220</v>
      </c>
      <c r="P13" s="4">
        <f t="shared" si="2"/>
        <v>3177</v>
      </c>
    </row>
    <row r="14" spans="1:16" ht="11.25">
      <c r="A14" s="3">
        <v>99</v>
      </c>
      <c r="B14" s="2" t="s">
        <v>5</v>
      </c>
      <c r="C14" s="4">
        <v>4632</v>
      </c>
      <c r="D14" s="4">
        <v>4397</v>
      </c>
      <c r="E14" s="4"/>
      <c r="F14" s="4"/>
      <c r="G14" s="4"/>
      <c r="H14" s="4"/>
      <c r="I14" s="4"/>
      <c r="J14" s="4">
        <v>47</v>
      </c>
      <c r="K14" s="4">
        <v>1823</v>
      </c>
      <c r="L14" s="4">
        <v>44</v>
      </c>
      <c r="M14" s="4">
        <f t="shared" si="0"/>
        <v>1914</v>
      </c>
      <c r="N14" s="4">
        <v>140</v>
      </c>
      <c r="O14" s="4">
        <f t="shared" si="1"/>
        <v>6451</v>
      </c>
      <c r="P14" s="4">
        <f t="shared" si="2"/>
        <v>-1819</v>
      </c>
    </row>
    <row r="15" spans="1:16" ht="11.25">
      <c r="A15" s="3">
        <v>107</v>
      </c>
      <c r="B15" s="2" t="s">
        <v>6</v>
      </c>
      <c r="C15" s="4">
        <v>6095</v>
      </c>
      <c r="D15" s="4">
        <v>4149</v>
      </c>
      <c r="E15" s="4"/>
      <c r="F15" s="4"/>
      <c r="G15" s="4"/>
      <c r="H15" s="4"/>
      <c r="I15" s="4">
        <v>1718</v>
      </c>
      <c r="J15" s="4">
        <v>199</v>
      </c>
      <c r="K15" s="4"/>
      <c r="L15" s="4">
        <v>94</v>
      </c>
      <c r="M15" s="4">
        <f t="shared" si="0"/>
        <v>2011</v>
      </c>
      <c r="N15" s="4">
        <v>42</v>
      </c>
      <c r="O15" s="4">
        <f t="shared" si="1"/>
        <v>6202</v>
      </c>
      <c r="P15" s="4">
        <f t="shared" si="2"/>
        <v>-107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24890</v>
      </c>
      <c r="D17" s="4">
        <f t="shared" si="3"/>
        <v>16755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3261</v>
      </c>
      <c r="J17" s="4">
        <f t="shared" si="3"/>
        <v>312</v>
      </c>
      <c r="K17" s="4">
        <f t="shared" si="3"/>
        <v>2491</v>
      </c>
      <c r="L17" s="4">
        <f t="shared" si="3"/>
        <v>158</v>
      </c>
      <c r="M17" s="4">
        <f t="shared" si="3"/>
        <v>6222</v>
      </c>
      <c r="N17" s="4">
        <f t="shared" si="3"/>
        <v>587</v>
      </c>
      <c r="O17" s="4">
        <f t="shared" si="3"/>
        <v>23564</v>
      </c>
      <c r="P17" s="4">
        <f t="shared" si="3"/>
        <v>1326</v>
      </c>
    </row>
    <row r="19" spans="1:16" ht="11.25">
      <c r="A19" s="5">
        <v>62</v>
      </c>
      <c r="B19" s="6" t="s">
        <v>7</v>
      </c>
      <c r="C19" s="4">
        <v>4</v>
      </c>
      <c r="D19" s="4">
        <v>6</v>
      </c>
      <c r="E19" s="4"/>
      <c r="F19" s="4"/>
      <c r="G19" s="4"/>
      <c r="H19" s="4"/>
      <c r="I19" s="4"/>
      <c r="J19" s="4"/>
      <c r="K19" s="4"/>
      <c r="L19" s="4"/>
      <c r="M19" s="4">
        <f aca="true" t="shared" si="4" ref="M19:M24">SUM(E19:L19)</f>
        <v>0</v>
      </c>
      <c r="N19" s="4"/>
      <c r="O19" s="4">
        <f aca="true" t="shared" si="5" ref="O19:O24">SUM(N19+M19+D19)</f>
        <v>6</v>
      </c>
      <c r="P19" s="4">
        <f aca="true" t="shared" si="6" ref="P19:P24">SUM(C19-O19)</f>
        <v>-2</v>
      </c>
    </row>
    <row r="20" spans="1:16" ht="11.25">
      <c r="A20" s="5">
        <v>63</v>
      </c>
      <c r="B20" s="6" t="s">
        <v>50</v>
      </c>
      <c r="C20" s="4">
        <v>27</v>
      </c>
      <c r="D20" s="4">
        <v>111</v>
      </c>
      <c r="E20" s="4"/>
      <c r="F20" s="4"/>
      <c r="G20" s="4"/>
      <c r="H20" s="4"/>
      <c r="I20" s="4">
        <v>34</v>
      </c>
      <c r="J20" s="4">
        <v>9</v>
      </c>
      <c r="K20" s="4"/>
      <c r="L20" s="4"/>
      <c r="M20" s="4">
        <f t="shared" si="4"/>
        <v>43</v>
      </c>
      <c r="N20" s="4"/>
      <c r="O20" s="4">
        <f t="shared" si="5"/>
        <v>154</v>
      </c>
      <c r="P20" s="4">
        <f t="shared" si="6"/>
        <v>-127</v>
      </c>
    </row>
    <row r="21" spans="1:16" ht="11.25">
      <c r="A21" s="5">
        <v>65</v>
      </c>
      <c r="B21" s="6" t="s">
        <v>8</v>
      </c>
      <c r="C21" s="4">
        <v>116</v>
      </c>
      <c r="D21" s="4">
        <v>25</v>
      </c>
      <c r="E21" s="4"/>
      <c r="F21" s="4"/>
      <c r="G21" s="4"/>
      <c r="H21" s="4"/>
      <c r="I21" s="4">
        <v>4</v>
      </c>
      <c r="J21" s="4">
        <v>4</v>
      </c>
      <c r="K21" s="4">
        <v>5</v>
      </c>
      <c r="L21" s="4"/>
      <c r="M21" s="4">
        <f t="shared" si="4"/>
        <v>13</v>
      </c>
      <c r="N21" s="4"/>
      <c r="O21" s="4">
        <f t="shared" si="5"/>
        <v>38</v>
      </c>
      <c r="P21" s="4">
        <f t="shared" si="6"/>
        <v>78</v>
      </c>
    </row>
    <row r="22" spans="1:16" ht="11.25">
      <c r="A22" s="5">
        <v>68</v>
      </c>
      <c r="B22" s="6" t="s">
        <v>9</v>
      </c>
      <c r="C22" s="4">
        <v>7</v>
      </c>
      <c r="D22" s="4">
        <v>2</v>
      </c>
      <c r="E22" s="4"/>
      <c r="F22" s="4"/>
      <c r="G22" s="4"/>
      <c r="H22" s="4"/>
      <c r="I22" s="4"/>
      <c r="J22" s="4"/>
      <c r="K22" s="4"/>
      <c r="L22" s="4"/>
      <c r="M22" s="4">
        <f t="shared" si="4"/>
        <v>0</v>
      </c>
      <c r="N22" s="4"/>
      <c r="O22" s="4">
        <f t="shared" si="5"/>
        <v>2</v>
      </c>
      <c r="P22" s="4">
        <f t="shared" si="6"/>
        <v>5</v>
      </c>
    </row>
    <row r="23" spans="1:16" ht="11.25">
      <c r="A23" s="5">
        <v>76</v>
      </c>
      <c r="B23" s="6" t="s">
        <v>49</v>
      </c>
      <c r="C23" s="4">
        <v>79</v>
      </c>
      <c r="D23" s="4">
        <v>8</v>
      </c>
      <c r="E23" s="4"/>
      <c r="F23" s="4"/>
      <c r="G23" s="4"/>
      <c r="H23" s="4"/>
      <c r="I23" s="4">
        <v>5</v>
      </c>
      <c r="J23" s="4">
        <v>20</v>
      </c>
      <c r="K23" s="4">
        <v>1</v>
      </c>
      <c r="L23" s="4"/>
      <c r="M23" s="4">
        <f t="shared" si="4"/>
        <v>26</v>
      </c>
      <c r="N23" s="4"/>
      <c r="O23" s="4">
        <f t="shared" si="5"/>
        <v>34</v>
      </c>
      <c r="P23" s="4">
        <f t="shared" si="6"/>
        <v>45</v>
      </c>
    </row>
    <row r="24" spans="1:16" ht="11.25">
      <c r="A24" s="5">
        <v>94</v>
      </c>
      <c r="B24" s="6" t="s">
        <v>11</v>
      </c>
      <c r="C24" s="4">
        <v>4</v>
      </c>
      <c r="D24" s="4">
        <v>3</v>
      </c>
      <c r="E24" s="4"/>
      <c r="F24" s="4"/>
      <c r="G24" s="4"/>
      <c r="H24" s="4"/>
      <c r="I24" s="4"/>
      <c r="J24" s="4"/>
      <c r="K24" s="4">
        <v>13</v>
      </c>
      <c r="L24" s="4"/>
      <c r="M24" s="4">
        <f t="shared" si="4"/>
        <v>13</v>
      </c>
      <c r="N24" s="4"/>
      <c r="O24" s="4">
        <f t="shared" si="5"/>
        <v>16</v>
      </c>
      <c r="P24" s="4">
        <f t="shared" si="6"/>
        <v>-12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237</v>
      </c>
      <c r="D26" s="4">
        <f t="shared" si="7"/>
        <v>155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43</v>
      </c>
      <c r="J26" s="4">
        <f t="shared" si="7"/>
        <v>33</v>
      </c>
      <c r="K26" s="4">
        <f t="shared" si="7"/>
        <v>19</v>
      </c>
      <c r="L26" s="4">
        <f t="shared" si="7"/>
        <v>0</v>
      </c>
      <c r="M26" s="4">
        <f t="shared" si="7"/>
        <v>95</v>
      </c>
      <c r="N26" s="4">
        <f t="shared" si="7"/>
        <v>0</v>
      </c>
      <c r="O26" s="4">
        <f t="shared" si="7"/>
        <v>250</v>
      </c>
      <c r="P26" s="4">
        <f t="shared" si="7"/>
        <v>-13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25127</v>
      </c>
      <c r="D28" s="9">
        <f t="shared" si="8"/>
        <v>16910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3304</v>
      </c>
      <c r="J28" s="9">
        <f t="shared" si="8"/>
        <v>345</v>
      </c>
      <c r="K28" s="9">
        <f t="shared" si="8"/>
        <v>2510</v>
      </c>
      <c r="L28" s="9">
        <f t="shared" si="8"/>
        <v>158</v>
      </c>
      <c r="M28" s="9">
        <f t="shared" si="8"/>
        <v>6317</v>
      </c>
      <c r="N28" s="9">
        <f t="shared" si="8"/>
        <v>587</v>
      </c>
      <c r="O28" s="9">
        <f t="shared" si="8"/>
        <v>23814</v>
      </c>
      <c r="P28" s="9">
        <f t="shared" si="8"/>
        <v>1313</v>
      </c>
    </row>
    <row r="29" spans="1:16" s="10" customFormat="1" ht="11.25">
      <c r="A29" s="10" t="str">
        <f>+'agosto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  <row r="45" ht="11.25">
      <c r="A45" s="17" t="s">
        <v>51</v>
      </c>
    </row>
  </sheetData>
  <mergeCells count="19"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  <mergeCell ref="A6:A7"/>
    <mergeCell ref="B6:B7"/>
    <mergeCell ref="C6:C7"/>
    <mergeCell ref="D6:D7"/>
    <mergeCell ref="I6:I7"/>
    <mergeCell ref="E6:E7"/>
    <mergeCell ref="F6:F7"/>
    <mergeCell ref="G6:G7"/>
    <mergeCell ref="H6:H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="67" zoomScaleNormal="67" workbookViewId="0" topLeftCell="A1">
      <selection activeCell="A2" sqref="A2:P2"/>
    </sheetView>
  </sheetViews>
  <sheetFormatPr defaultColWidth="11.421875" defaultRowHeight="12.75"/>
  <cols>
    <col min="1" max="1" width="6.7109375" style="2" bestFit="1" customWidth="1"/>
    <col min="2" max="2" width="16.8515625" style="2" bestFit="1" customWidth="1"/>
    <col min="3" max="3" width="11.421875" style="2" customWidth="1"/>
    <col min="4" max="4" width="15.421875" style="2" bestFit="1" customWidth="1"/>
    <col min="5" max="5" width="15.57421875" style="2" customWidth="1"/>
    <col min="6" max="6" width="13.57421875" style="2" customWidth="1"/>
    <col min="7" max="7" width="13.140625" style="2" customWidth="1"/>
    <col min="8" max="8" width="14.28125" style="2" customWidth="1"/>
    <col min="9" max="12" width="11.7109375" style="2" customWidth="1"/>
    <col min="13" max="13" width="17.57421875" style="2" customWidth="1"/>
    <col min="14" max="14" width="17.7109375" style="2" customWidth="1"/>
    <col min="15" max="15" width="17.8515625" style="2" bestFit="1" customWidth="1"/>
    <col min="16" max="16" width="11.421875" style="2" customWidth="1"/>
    <col min="17" max="17" width="16.7109375" style="2" bestFit="1" customWidth="1"/>
    <col min="18" max="18" width="17.28125" style="2" customWidth="1"/>
    <col min="19" max="16384" width="11.421875" style="2" customWidth="1"/>
  </cols>
  <sheetData>
    <row r="1" ht="11.25">
      <c r="A1" s="1"/>
    </row>
    <row r="2" spans="1:16" ht="13.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1.25">
      <c r="A5" s="13"/>
      <c r="B5" s="13"/>
      <c r="C5" s="13"/>
      <c r="D5" s="13"/>
      <c r="E5" s="21" t="s">
        <v>14</v>
      </c>
      <c r="F5" s="21"/>
      <c r="G5" s="21"/>
      <c r="H5" s="21"/>
      <c r="I5" s="21"/>
      <c r="J5" s="21"/>
      <c r="K5" s="21"/>
      <c r="L5" s="21"/>
      <c r="M5" s="13"/>
      <c r="N5" s="13"/>
      <c r="O5" s="13"/>
      <c r="P5" s="13"/>
    </row>
    <row r="6" spans="1:16" ht="11.25">
      <c r="A6" s="18" t="s">
        <v>0</v>
      </c>
      <c r="B6" s="18" t="s">
        <v>12</v>
      </c>
      <c r="C6" s="18" t="s">
        <v>13</v>
      </c>
      <c r="D6" s="18" t="s">
        <v>45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20</v>
      </c>
      <c r="J6" s="18" t="s">
        <v>19</v>
      </c>
      <c r="K6" s="18" t="s">
        <v>21</v>
      </c>
      <c r="L6" s="18" t="s">
        <v>22</v>
      </c>
      <c r="M6" s="18" t="s">
        <v>23</v>
      </c>
      <c r="N6" s="18" t="s">
        <v>46</v>
      </c>
      <c r="O6" s="18" t="s">
        <v>24</v>
      </c>
      <c r="P6" s="18" t="s">
        <v>25</v>
      </c>
    </row>
    <row r="7" spans="1:16" ht="12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1.25">
      <c r="A8" s="3">
        <v>67</v>
      </c>
      <c r="B8" s="2" t="s">
        <v>1</v>
      </c>
      <c r="C8" s="4">
        <v>3658</v>
      </c>
      <c r="D8" s="4">
        <v>1934</v>
      </c>
      <c r="E8" s="4"/>
      <c r="F8" s="4"/>
      <c r="G8" s="4"/>
      <c r="H8" s="4"/>
      <c r="I8" s="4"/>
      <c r="J8" s="4">
        <v>19</v>
      </c>
      <c r="K8" s="4">
        <v>553</v>
      </c>
      <c r="L8" s="4">
        <v>3</v>
      </c>
      <c r="M8" s="4">
        <f aca="true" t="shared" si="0" ref="M8:M15">SUM(E8:L8)</f>
        <v>575</v>
      </c>
      <c r="N8" s="4">
        <v>67</v>
      </c>
      <c r="O8" s="4">
        <f aca="true" t="shared" si="1" ref="O8:O15">SUM(N8+M8+D8)</f>
        <v>2576</v>
      </c>
      <c r="P8" s="4">
        <f aca="true" t="shared" si="2" ref="P8:P15">SUM(C8-O8)</f>
        <v>1082</v>
      </c>
    </row>
    <row r="9" spans="1:16" ht="11.25">
      <c r="A9" s="3">
        <v>70</v>
      </c>
      <c r="B9" s="2" t="s">
        <v>2</v>
      </c>
      <c r="C9" s="4">
        <v>192</v>
      </c>
      <c r="D9" s="4">
        <v>517</v>
      </c>
      <c r="E9" s="4"/>
      <c r="F9" s="4"/>
      <c r="G9" s="4"/>
      <c r="H9" s="4"/>
      <c r="I9" s="4">
        <v>3</v>
      </c>
      <c r="J9" s="4">
        <v>2</v>
      </c>
      <c r="K9" s="4"/>
      <c r="L9" s="4"/>
      <c r="M9" s="4">
        <f t="shared" si="0"/>
        <v>5</v>
      </c>
      <c r="N9" s="4">
        <v>5</v>
      </c>
      <c r="O9" s="4">
        <f t="shared" si="1"/>
        <v>527</v>
      </c>
      <c r="P9" s="4">
        <f t="shared" si="2"/>
        <v>-335</v>
      </c>
    </row>
    <row r="10" spans="1:16" ht="11.25">
      <c r="A10" s="3">
        <v>78</v>
      </c>
      <c r="B10" s="2" t="s">
        <v>47</v>
      </c>
      <c r="C10" s="4">
        <v>4436</v>
      </c>
      <c r="D10" s="4">
        <v>3205</v>
      </c>
      <c r="E10" s="4"/>
      <c r="F10" s="4"/>
      <c r="G10" s="4"/>
      <c r="H10" s="4"/>
      <c r="I10" s="4">
        <v>1060</v>
      </c>
      <c r="J10" s="4">
        <v>25</v>
      </c>
      <c r="K10" s="4"/>
      <c r="L10" s="4">
        <v>9</v>
      </c>
      <c r="M10" s="4">
        <f t="shared" si="0"/>
        <v>1094</v>
      </c>
      <c r="N10" s="4">
        <v>62</v>
      </c>
      <c r="O10" s="4">
        <f t="shared" si="1"/>
        <v>4361</v>
      </c>
      <c r="P10" s="4">
        <f t="shared" si="2"/>
        <v>75</v>
      </c>
    </row>
    <row r="11" spans="1:16" ht="11.25">
      <c r="A11" s="3">
        <v>80</v>
      </c>
      <c r="B11" s="2" t="s">
        <v>3</v>
      </c>
      <c r="C11" s="4">
        <v>1096</v>
      </c>
      <c r="D11" s="4">
        <v>950</v>
      </c>
      <c r="E11" s="4"/>
      <c r="F11" s="4"/>
      <c r="G11" s="4"/>
      <c r="H11" s="4"/>
      <c r="I11" s="4"/>
      <c r="J11" s="4">
        <v>12</v>
      </c>
      <c r="K11" s="4">
        <v>123</v>
      </c>
      <c r="L11" s="4">
        <v>4</v>
      </c>
      <c r="M11" s="4">
        <f t="shared" si="0"/>
        <v>139</v>
      </c>
      <c r="N11" s="4">
        <v>23</v>
      </c>
      <c r="O11" s="4">
        <f t="shared" si="1"/>
        <v>1112</v>
      </c>
      <c r="P11" s="4">
        <f t="shared" si="2"/>
        <v>-16</v>
      </c>
    </row>
    <row r="12" spans="1:16" ht="11.25">
      <c r="A12" s="5">
        <v>81</v>
      </c>
      <c r="B12" s="6" t="s">
        <v>10</v>
      </c>
      <c r="C12" s="4">
        <v>9</v>
      </c>
      <c r="D12" s="4">
        <v>300</v>
      </c>
      <c r="E12" s="4"/>
      <c r="F12" s="4"/>
      <c r="G12" s="4"/>
      <c r="H12" s="4"/>
      <c r="I12" s="4"/>
      <c r="J12" s="4">
        <v>2</v>
      </c>
      <c r="K12" s="4"/>
      <c r="L12" s="4"/>
      <c r="M12" s="4">
        <f>SUM(E12:L12)</f>
        <v>2</v>
      </c>
      <c r="N12" s="4">
        <v>19</v>
      </c>
      <c r="O12" s="4">
        <f>SUM(N12+M12+D12)</f>
        <v>321</v>
      </c>
      <c r="P12" s="4">
        <f>SUM(C12-O12)</f>
        <v>-312</v>
      </c>
    </row>
    <row r="13" spans="1:16" ht="11.25">
      <c r="A13" s="3">
        <v>88</v>
      </c>
      <c r="B13" s="2" t="s">
        <v>4</v>
      </c>
      <c r="C13" s="4">
        <v>3978</v>
      </c>
      <c r="D13" s="4">
        <v>874</v>
      </c>
      <c r="E13" s="4"/>
      <c r="F13" s="4"/>
      <c r="G13" s="4"/>
      <c r="H13" s="4"/>
      <c r="I13" s="4">
        <v>171</v>
      </c>
      <c r="J13" s="4">
        <v>15</v>
      </c>
      <c r="K13" s="4"/>
      <c r="L13" s="4">
        <v>1</v>
      </c>
      <c r="M13" s="4">
        <f t="shared" si="0"/>
        <v>187</v>
      </c>
      <c r="N13" s="4">
        <v>194</v>
      </c>
      <c r="O13" s="4">
        <f t="shared" si="1"/>
        <v>1255</v>
      </c>
      <c r="P13" s="4">
        <f t="shared" si="2"/>
        <v>2723</v>
      </c>
    </row>
    <row r="14" spans="1:16" ht="11.25">
      <c r="A14" s="3">
        <v>99</v>
      </c>
      <c r="B14" s="2" t="s">
        <v>5</v>
      </c>
      <c r="C14" s="4">
        <v>4298</v>
      </c>
      <c r="D14" s="4">
        <v>4098</v>
      </c>
      <c r="E14" s="4"/>
      <c r="F14" s="4"/>
      <c r="G14" s="4"/>
      <c r="H14" s="4"/>
      <c r="I14" s="4"/>
      <c r="J14" s="4">
        <v>56</v>
      </c>
      <c r="K14" s="4">
        <v>671</v>
      </c>
      <c r="L14" s="4">
        <v>26</v>
      </c>
      <c r="M14" s="4">
        <f t="shared" si="0"/>
        <v>753</v>
      </c>
      <c r="N14" s="4">
        <v>154</v>
      </c>
      <c r="O14" s="4">
        <f t="shared" si="1"/>
        <v>5005</v>
      </c>
      <c r="P14" s="4">
        <f t="shared" si="2"/>
        <v>-707</v>
      </c>
    </row>
    <row r="15" spans="1:16" ht="11.25">
      <c r="A15" s="3">
        <v>107</v>
      </c>
      <c r="B15" s="2" t="s">
        <v>6</v>
      </c>
      <c r="C15" s="4">
        <v>5286</v>
      </c>
      <c r="D15" s="4">
        <v>3777</v>
      </c>
      <c r="E15" s="4"/>
      <c r="F15" s="4"/>
      <c r="G15" s="4"/>
      <c r="H15" s="4"/>
      <c r="I15" s="4">
        <v>1792</v>
      </c>
      <c r="J15" s="4">
        <v>39</v>
      </c>
      <c r="K15" s="4"/>
      <c r="L15" s="4">
        <v>119</v>
      </c>
      <c r="M15" s="4">
        <f t="shared" si="0"/>
        <v>1950</v>
      </c>
      <c r="N15" s="4">
        <v>27</v>
      </c>
      <c r="O15" s="4">
        <f t="shared" si="1"/>
        <v>5754</v>
      </c>
      <c r="P15" s="4">
        <f t="shared" si="2"/>
        <v>-468</v>
      </c>
    </row>
    <row r="16" spans="1:16" ht="11.25">
      <c r="A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1.25">
      <c r="B17" s="2" t="s">
        <v>26</v>
      </c>
      <c r="C17" s="4">
        <f aca="true" t="shared" si="3" ref="C17:P17">SUM(C8:C15)</f>
        <v>22953</v>
      </c>
      <c r="D17" s="4">
        <f t="shared" si="3"/>
        <v>15655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3026</v>
      </c>
      <c r="J17" s="4">
        <f t="shared" si="3"/>
        <v>170</v>
      </c>
      <c r="K17" s="4">
        <f t="shared" si="3"/>
        <v>1347</v>
      </c>
      <c r="L17" s="4">
        <f t="shared" si="3"/>
        <v>162</v>
      </c>
      <c r="M17" s="4">
        <f t="shared" si="3"/>
        <v>4705</v>
      </c>
      <c r="N17" s="4">
        <f t="shared" si="3"/>
        <v>551</v>
      </c>
      <c r="O17" s="4">
        <f t="shared" si="3"/>
        <v>20911</v>
      </c>
      <c r="P17" s="4">
        <f t="shared" si="3"/>
        <v>2042</v>
      </c>
    </row>
    <row r="19" spans="1:16" ht="11.25">
      <c r="A19" s="5">
        <v>62</v>
      </c>
      <c r="B19" s="6" t="s">
        <v>7</v>
      </c>
      <c r="C19" s="4">
        <v>1</v>
      </c>
      <c r="D19" s="4">
        <v>5</v>
      </c>
      <c r="E19" s="4"/>
      <c r="F19" s="4"/>
      <c r="G19" s="4"/>
      <c r="H19" s="4"/>
      <c r="I19" s="4"/>
      <c r="J19" s="4">
        <v>1</v>
      </c>
      <c r="K19" s="4"/>
      <c r="L19" s="4"/>
      <c r="M19" s="4">
        <f aca="true" t="shared" si="4" ref="M19:M24">SUM(E19:L19)</f>
        <v>1</v>
      </c>
      <c r="N19" s="4"/>
      <c r="O19" s="4">
        <f aca="true" t="shared" si="5" ref="O19:O24">SUM(N19+M19+D19)</f>
        <v>6</v>
      </c>
      <c r="P19" s="4">
        <f aca="true" t="shared" si="6" ref="P19:P24">SUM(C19-O19)</f>
        <v>-5</v>
      </c>
    </row>
    <row r="20" spans="1:16" ht="11.25">
      <c r="A20" s="5">
        <v>63</v>
      </c>
      <c r="B20" s="6" t="s">
        <v>50</v>
      </c>
      <c r="C20" s="4">
        <v>33</v>
      </c>
      <c r="D20" s="4">
        <v>83</v>
      </c>
      <c r="E20" s="4"/>
      <c r="F20" s="4"/>
      <c r="G20" s="4"/>
      <c r="H20" s="4"/>
      <c r="I20" s="4"/>
      <c r="J20" s="4"/>
      <c r="K20" s="4"/>
      <c r="L20" s="4"/>
      <c r="M20" s="4">
        <f t="shared" si="4"/>
        <v>0</v>
      </c>
      <c r="N20" s="4"/>
      <c r="O20" s="4">
        <f t="shared" si="5"/>
        <v>83</v>
      </c>
      <c r="P20" s="4">
        <f t="shared" si="6"/>
        <v>-50</v>
      </c>
    </row>
    <row r="21" spans="1:16" ht="11.25">
      <c r="A21" s="5">
        <v>65</v>
      </c>
      <c r="B21" s="6" t="s">
        <v>8</v>
      </c>
      <c r="C21" s="4">
        <v>79</v>
      </c>
      <c r="D21" s="4">
        <v>25</v>
      </c>
      <c r="E21" s="4"/>
      <c r="F21" s="4"/>
      <c r="G21" s="4"/>
      <c r="H21" s="4"/>
      <c r="I21" s="4">
        <v>4</v>
      </c>
      <c r="J21" s="4">
        <v>3</v>
      </c>
      <c r="K21" s="4">
        <v>12</v>
      </c>
      <c r="L21" s="4"/>
      <c r="M21" s="4">
        <f t="shared" si="4"/>
        <v>19</v>
      </c>
      <c r="N21" s="4"/>
      <c r="O21" s="4">
        <f t="shared" si="5"/>
        <v>44</v>
      </c>
      <c r="P21" s="4">
        <f t="shared" si="6"/>
        <v>35</v>
      </c>
    </row>
    <row r="22" spans="1:16" ht="11.25">
      <c r="A22" s="5">
        <v>68</v>
      </c>
      <c r="B22" s="6" t="s">
        <v>9</v>
      </c>
      <c r="C22" s="4">
        <v>6</v>
      </c>
      <c r="D22" s="4">
        <v>4</v>
      </c>
      <c r="E22" s="4"/>
      <c r="F22" s="4"/>
      <c r="G22" s="4"/>
      <c r="H22" s="4"/>
      <c r="I22" s="4"/>
      <c r="J22" s="4">
        <v>4</v>
      </c>
      <c r="K22" s="4">
        <v>3</v>
      </c>
      <c r="L22" s="4"/>
      <c r="M22" s="4">
        <f t="shared" si="4"/>
        <v>7</v>
      </c>
      <c r="N22" s="4"/>
      <c r="O22" s="4">
        <f t="shared" si="5"/>
        <v>11</v>
      </c>
      <c r="P22" s="4">
        <f t="shared" si="6"/>
        <v>-5</v>
      </c>
    </row>
    <row r="23" spans="1:16" ht="11.25">
      <c r="A23" s="5">
        <v>76</v>
      </c>
      <c r="B23" s="6" t="s">
        <v>49</v>
      </c>
      <c r="C23" s="4">
        <v>66</v>
      </c>
      <c r="D23" s="4">
        <v>14</v>
      </c>
      <c r="E23" s="4"/>
      <c r="F23" s="4"/>
      <c r="G23" s="4"/>
      <c r="H23" s="4"/>
      <c r="I23" s="4"/>
      <c r="J23" s="4">
        <v>18</v>
      </c>
      <c r="K23" s="4">
        <v>7</v>
      </c>
      <c r="L23" s="4"/>
      <c r="M23" s="4">
        <f t="shared" si="4"/>
        <v>25</v>
      </c>
      <c r="N23" s="4">
        <v>1</v>
      </c>
      <c r="O23" s="4">
        <f t="shared" si="5"/>
        <v>40</v>
      </c>
      <c r="P23" s="4">
        <f t="shared" si="6"/>
        <v>26</v>
      </c>
    </row>
    <row r="24" spans="1:16" ht="11.25">
      <c r="A24" s="5">
        <v>94</v>
      </c>
      <c r="B24" s="6" t="s">
        <v>11</v>
      </c>
      <c r="C24" s="4">
        <v>10</v>
      </c>
      <c r="D24" s="4">
        <v>2</v>
      </c>
      <c r="E24" s="4"/>
      <c r="F24" s="4"/>
      <c r="G24" s="4"/>
      <c r="H24" s="4"/>
      <c r="I24" s="4"/>
      <c r="J24" s="4"/>
      <c r="K24" s="4">
        <v>5</v>
      </c>
      <c r="L24" s="4"/>
      <c r="M24" s="4">
        <f t="shared" si="4"/>
        <v>5</v>
      </c>
      <c r="N24" s="4"/>
      <c r="O24" s="4">
        <f t="shared" si="5"/>
        <v>7</v>
      </c>
      <c r="P24" s="4">
        <f t="shared" si="6"/>
        <v>3</v>
      </c>
    </row>
    <row r="25" spans="1:16" ht="11.25">
      <c r="A25" s="5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1.25">
      <c r="B26" s="2" t="s">
        <v>27</v>
      </c>
      <c r="C26" s="4">
        <f aca="true" t="shared" si="7" ref="C26:P26">SUM(C19:C24)</f>
        <v>195</v>
      </c>
      <c r="D26" s="4">
        <f t="shared" si="7"/>
        <v>133</v>
      </c>
      <c r="E26" s="4">
        <f t="shared" si="7"/>
        <v>0</v>
      </c>
      <c r="F26" s="4">
        <f t="shared" si="7"/>
        <v>0</v>
      </c>
      <c r="G26" s="4">
        <f t="shared" si="7"/>
        <v>0</v>
      </c>
      <c r="H26" s="4">
        <f t="shared" si="7"/>
        <v>0</v>
      </c>
      <c r="I26" s="4">
        <f t="shared" si="7"/>
        <v>4</v>
      </c>
      <c r="J26" s="4">
        <f t="shared" si="7"/>
        <v>26</v>
      </c>
      <c r="K26" s="4">
        <f t="shared" si="7"/>
        <v>27</v>
      </c>
      <c r="L26" s="4">
        <f t="shared" si="7"/>
        <v>0</v>
      </c>
      <c r="M26" s="4">
        <f t="shared" si="7"/>
        <v>57</v>
      </c>
      <c r="N26" s="4">
        <f t="shared" si="7"/>
        <v>1</v>
      </c>
      <c r="O26" s="4">
        <f t="shared" si="7"/>
        <v>191</v>
      </c>
      <c r="P26" s="4">
        <f t="shared" si="7"/>
        <v>4</v>
      </c>
    </row>
    <row r="27" spans="3:16" ht="11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12" thickBot="1">
      <c r="A28" s="7"/>
      <c r="B28" s="8" t="s">
        <v>28</v>
      </c>
      <c r="C28" s="9">
        <f aca="true" t="shared" si="8" ref="C28:P28">SUM(C17+C26)</f>
        <v>23148</v>
      </c>
      <c r="D28" s="9">
        <f t="shared" si="8"/>
        <v>15788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0</v>
      </c>
      <c r="I28" s="9">
        <f t="shared" si="8"/>
        <v>3030</v>
      </c>
      <c r="J28" s="9">
        <f t="shared" si="8"/>
        <v>196</v>
      </c>
      <c r="K28" s="9">
        <f t="shared" si="8"/>
        <v>1374</v>
      </c>
      <c r="L28" s="9">
        <f t="shared" si="8"/>
        <v>162</v>
      </c>
      <c r="M28" s="9">
        <f t="shared" si="8"/>
        <v>4762</v>
      </c>
      <c r="N28" s="9">
        <f t="shared" si="8"/>
        <v>552</v>
      </c>
      <c r="O28" s="9">
        <f t="shared" si="8"/>
        <v>21102</v>
      </c>
      <c r="P28" s="9">
        <f t="shared" si="8"/>
        <v>2046</v>
      </c>
    </row>
    <row r="29" spans="1:16" s="10" customFormat="1" ht="11.25">
      <c r="A29" s="10" t="str">
        <f>+'septiembre 2008'!A29</f>
        <v>Fuente: Superintendencia de Salud, Archivo Maestro de Suscripciones y Desahucio de contratos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="10" customFormat="1" ht="11.25">
      <c r="A30" s="10" t="s">
        <v>30</v>
      </c>
    </row>
    <row r="31" s="10" customFormat="1" ht="11.25">
      <c r="A31" s="10" t="s">
        <v>31</v>
      </c>
    </row>
    <row r="32" spans="1:2" s="10" customFormat="1" ht="11.25">
      <c r="A32" s="2" t="s">
        <v>32</v>
      </c>
      <c r="B32" s="2"/>
    </row>
    <row r="33" ht="11.25">
      <c r="A33" s="2" t="s">
        <v>33</v>
      </c>
    </row>
    <row r="34" ht="11.25">
      <c r="A34" s="2" t="s">
        <v>34</v>
      </c>
    </row>
    <row r="35" ht="11.25">
      <c r="A35" s="2" t="s">
        <v>35</v>
      </c>
    </row>
    <row r="36" ht="11.25">
      <c r="A36" s="2" t="s">
        <v>36</v>
      </c>
    </row>
    <row r="37" ht="11.25">
      <c r="A37" s="2" t="s">
        <v>37</v>
      </c>
    </row>
    <row r="38" ht="11.25">
      <c r="A38" s="2" t="s">
        <v>38</v>
      </c>
    </row>
    <row r="39" ht="11.25">
      <c r="A39" s="2" t="s">
        <v>39</v>
      </c>
    </row>
    <row r="40" ht="11.25">
      <c r="A40" s="2" t="s">
        <v>40</v>
      </c>
    </row>
    <row r="41" ht="11.25">
      <c r="A41" s="2" t="s">
        <v>41</v>
      </c>
    </row>
    <row r="42" ht="11.25">
      <c r="A42" s="2" t="s">
        <v>42</v>
      </c>
    </row>
    <row r="43" ht="11.25">
      <c r="A43" s="2" t="s">
        <v>43</v>
      </c>
    </row>
    <row r="44" ht="11.25">
      <c r="A44" s="2" t="s">
        <v>44</v>
      </c>
    </row>
  </sheetData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2002-12-09T20:17:27Z</cp:lastPrinted>
  <dcterms:created xsi:type="dcterms:W3CDTF">2002-12-03T17:58:47Z</dcterms:created>
  <dcterms:modified xsi:type="dcterms:W3CDTF">2009-01-29T20:45:48Z</dcterms:modified>
  <cp:category/>
  <cp:version/>
  <cp:contentType/>
  <cp:contentStatus/>
</cp:coreProperties>
</file>