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us y Des" sheetId="1" r:id="rId1"/>
    <sheet name="enero 2009" sheetId="2" r:id="rId2"/>
    <sheet name="febrero 2009" sheetId="3" r:id="rId3"/>
    <sheet name="marzo 2009" sheetId="4" r:id="rId4"/>
    <sheet name="abril 2009" sheetId="5" r:id="rId5"/>
    <sheet name="mayo 2009" sheetId="6" r:id="rId6"/>
    <sheet name="junio 2009" sheetId="7" r:id="rId7"/>
    <sheet name="julio 2009" sheetId="8" r:id="rId8"/>
    <sheet name="agosto 2009" sheetId="9" r:id="rId9"/>
    <sheet name="septiembre 2009" sheetId="10" r:id="rId10"/>
    <sheet name="octubre 2009" sheetId="11" r:id="rId11"/>
    <sheet name="noviembre 2009" sheetId="12" r:id="rId12"/>
    <sheet name="diciembre 2009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<sst xmlns="http://schemas.openxmlformats.org/spreadsheetml/2006/main" count="602" uniqueCount="63">
  <si>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</si>
  <si>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</si>
  <si>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</si>
  <si>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</si>
  <si>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</si>
  <si>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</si>
  <si>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</si>
  <si>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</si>
  <si>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</si>
  <si>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</si>
  <si>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</si>
  <si>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</si>
  <si>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</si>
  <si>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</si>
  <si>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</si>
  <si>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</si>
  <si>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</si>
  <si>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</si>
  <si>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</si>
  <si>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</si>
  <si>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</si>
  <si>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</si>
  <si>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</si>
  <si>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</si>
  <si>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</si>
  <si>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</si>
  <si>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</si>
  <si>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</si>
  <si>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SUSCRIPCION Y DESAHUCIO DE CONTRATOS SISTEMA ISAPRE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</si>
  <si>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</si>
  <si>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</si>
  <si>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</si>
  <si>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</si>
  <si>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</si>
  <si>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</si>
  <si>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</si>
  <si>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</si>
  <si>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</si>
  <si>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</si>
  <si>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</si>
  <si>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</si>
  <si>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</si>
  <si>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</si>
  <si>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</si>
  <si>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</si>
  <si>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</si>
  <si>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</si>
  <si>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</si>
  <si>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</si>
  <si>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MES ENERO 2009</t>
  </si>
  <si>
    <t>ESTADÍSTICAS DE SUSCRIPCIONES Y DESAHUCIO DE CONTRATOS DE ISAPRE ACUMULADAS AÑO 2009</t>
  </si>
  <si>
    <t>MES FEBRERO 2009</t>
  </si>
  <si>
    <t>MES MARZO 2009</t>
  </si>
  <si>
    <t>MES ABRIL 2009</t>
  </si>
  <si>
    <t>MES MAYO 2009</t>
  </si>
  <si>
    <t>MES JUNIO 2009</t>
  </si>
  <si>
    <t>MES JULIO 2009</t>
  </si>
  <si>
    <t>MES AGOSTO 2009</t>
  </si>
  <si>
    <t>MES SEPTIEMBRE 2009</t>
  </si>
  <si>
    <t>MES OCTUBRE 2009</t>
  </si>
  <si>
    <t>MES NOVIEMBRE 2009</t>
  </si>
  <si>
    <t>MES DICIEMBRE 2009</t>
  </si>
  <si>
    <t>Cruz Blanca S.A.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</si>
</sst>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5"/>
      <color indexed="63"/>
      <name val="Arial"/>
      <family val="2"/>
    </font>
    <font>
      <sz val="8.5"/>
      <color indexed="9"/>
      <name val="Arial"/>
      <family val="2"/>
    </font>
    <font>
      <sz val="8"/>
      <name val="TIMES"/>
      <family val="0"/>
    </font>
    <font>
      <b/>
      <sz val="16"/>
      <color indexed="63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15" fillId="11" borderId="0" applyNumberFormat="0" applyBorder="0" applyAlignment="0" applyProtection="0"/>
    <xf numFmtId="0" fontId="20" fillId="2" borderId="1" applyNumberFormat="0" applyAlignment="0" applyProtection="0"/>
    <xf numFmtId="0" fontId="22" fillId="12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18" fillId="3" borderId="1" applyNumberFormat="0" applyAlignment="0" applyProtection="0"/>
    <xf numFmtId="0" fontId="1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7" fontId="4" fillId="0" borderId="0" xfId="52" applyNumberFormat="1" applyFont="1" applyBorder="1" applyAlignment="1" applyProtection="1">
      <alignment horizontal="center"/>
      <protection/>
    </xf>
    <xf numFmtId="37" fontId="4" fillId="0" borderId="0" xfId="52" applyNumberFormat="1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6" fillId="18" borderId="11" xfId="0" applyFont="1" applyFill="1" applyBorder="1" applyAlignment="1">
      <alignment/>
    </xf>
    <xf numFmtId="0" fontId="8" fillId="0" borderId="0" xfId="51" applyFont="1" applyAlignment="1">
      <alignment/>
      <protection/>
    </xf>
    <xf numFmtId="0" fontId="9" fillId="0" borderId="0" xfId="51" applyFont="1">
      <alignment/>
      <protection/>
    </xf>
    <xf numFmtId="0" fontId="10" fillId="0" borderId="0" xfId="51" applyFont="1" applyAlignment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6" fillId="18" borderId="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18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 acumuladas 2006" xfId="51"/>
    <cellStyle name="Normal_histor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161925</xdr:colOff>
      <xdr:row>4</xdr:row>
      <xdr:rowOff>104775</xdr:rowOff>
    </xdr:to>
    <xdr:pic>
      <xdr:nvPicPr>
        <xdr:cNvPr id="1" name="Picture 2" descr="channels-4_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9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15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15" customWidth="1"/>
  </cols>
  <sheetData>
    <row r="15" spans="1:9" ht="20.25">
      <c r="A15" s="16" t="s">
        <v>50</v>
      </c>
      <c r="D15" s="14"/>
      <c r="E15" s="14"/>
      <c r="F15" s="14"/>
      <c r="G15" s="14"/>
      <c r="H15" s="14"/>
      <c r="I15" s="14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3353</v>
      </c>
      <c r="D8" s="4">
        <v>1441</v>
      </c>
      <c r="E8" s="4"/>
      <c r="F8" s="4"/>
      <c r="G8" s="4"/>
      <c r="H8" s="4"/>
      <c r="I8" s="4">
        <v>480</v>
      </c>
      <c r="J8" s="4">
        <v>11</v>
      </c>
      <c r="K8" s="4"/>
      <c r="L8" s="4">
        <v>7</v>
      </c>
      <c r="M8" s="4">
        <f aca="true" t="shared" si="0" ref="M8:M14">SUM(E8:L8)</f>
        <v>498</v>
      </c>
      <c r="N8" s="4">
        <v>76</v>
      </c>
      <c r="O8" s="4">
        <f aca="true" t="shared" si="1" ref="O8:O14">SUM(N8+M8+D8)</f>
        <v>2015</v>
      </c>
      <c r="P8" s="4">
        <f aca="true" t="shared" si="2" ref="P8:P14">SUM(C8-O8)</f>
        <v>1338</v>
      </c>
    </row>
    <row r="9" spans="1:16" ht="11.25">
      <c r="A9" s="3">
        <v>78</v>
      </c>
      <c r="B9" s="2" t="s">
        <v>62</v>
      </c>
      <c r="C9" s="4">
        <v>4847</v>
      </c>
      <c r="D9" s="4">
        <v>2602</v>
      </c>
      <c r="E9" s="4"/>
      <c r="F9" s="4"/>
      <c r="G9" s="4"/>
      <c r="H9" s="4"/>
      <c r="I9" s="4">
        <v>2661</v>
      </c>
      <c r="J9" s="4">
        <v>22</v>
      </c>
      <c r="K9" s="4"/>
      <c r="L9" s="4">
        <v>9</v>
      </c>
      <c r="M9" s="4">
        <f t="shared" si="0"/>
        <v>2692</v>
      </c>
      <c r="N9" s="4">
        <v>61</v>
      </c>
      <c r="O9" s="4">
        <f t="shared" si="1"/>
        <v>5355</v>
      </c>
      <c r="P9" s="4">
        <f t="shared" si="2"/>
        <v>-508</v>
      </c>
    </row>
    <row r="10" spans="1:16" ht="11.25">
      <c r="A10" s="3">
        <v>80</v>
      </c>
      <c r="B10" s="2" t="s">
        <v>2</v>
      </c>
      <c r="C10" s="4">
        <v>845</v>
      </c>
      <c r="D10" s="4">
        <v>675</v>
      </c>
      <c r="E10" s="4"/>
      <c r="F10" s="4"/>
      <c r="G10" s="4"/>
      <c r="H10" s="4"/>
      <c r="I10" s="4">
        <v>95</v>
      </c>
      <c r="J10" s="4">
        <v>17</v>
      </c>
      <c r="K10" s="4">
        <v>120</v>
      </c>
      <c r="L10" s="4">
        <v>5</v>
      </c>
      <c r="M10" s="4">
        <f t="shared" si="0"/>
        <v>237</v>
      </c>
      <c r="N10" s="4">
        <v>43</v>
      </c>
      <c r="O10" s="4">
        <f t="shared" si="1"/>
        <v>955</v>
      </c>
      <c r="P10" s="4">
        <f t="shared" si="2"/>
        <v>-110</v>
      </c>
    </row>
    <row r="11" spans="1:16" ht="11.25">
      <c r="A11" s="5">
        <v>81</v>
      </c>
      <c r="B11" s="6" t="s">
        <v>9</v>
      </c>
      <c r="C11" s="4">
        <v>347</v>
      </c>
      <c r="D11" s="4">
        <v>186</v>
      </c>
      <c r="E11" s="4"/>
      <c r="F11" s="4"/>
      <c r="G11" s="4"/>
      <c r="H11" s="4"/>
      <c r="I11" s="4"/>
      <c r="J11" s="4"/>
      <c r="K11" s="4"/>
      <c r="L11" s="4"/>
      <c r="M11" s="4">
        <f>SUM(E11:L11)</f>
        <v>0</v>
      </c>
      <c r="N11" s="4">
        <v>3</v>
      </c>
      <c r="O11" s="4">
        <f>SUM(N11+M11+D11)</f>
        <v>189</v>
      </c>
      <c r="P11" s="4">
        <f>SUM(C11-O11)</f>
        <v>158</v>
      </c>
    </row>
    <row r="12" spans="1:16" ht="11.25">
      <c r="A12" s="3">
        <v>88</v>
      </c>
      <c r="B12" s="2" t="s">
        <v>3</v>
      </c>
      <c r="C12" s="4">
        <v>2384</v>
      </c>
      <c r="D12" s="4">
        <v>1152</v>
      </c>
      <c r="E12" s="4"/>
      <c r="F12" s="4"/>
      <c r="G12" s="4"/>
      <c r="H12" s="4"/>
      <c r="I12" s="4">
        <v>196</v>
      </c>
      <c r="J12" s="4">
        <v>15</v>
      </c>
      <c r="K12" s="4"/>
      <c r="L12" s="4"/>
      <c r="M12" s="4">
        <f t="shared" si="0"/>
        <v>211</v>
      </c>
      <c r="N12" s="4">
        <v>243</v>
      </c>
      <c r="O12" s="4">
        <f t="shared" si="1"/>
        <v>1606</v>
      </c>
      <c r="P12" s="4">
        <f t="shared" si="2"/>
        <v>778</v>
      </c>
    </row>
    <row r="13" spans="1:16" ht="11.25">
      <c r="A13" s="3">
        <v>99</v>
      </c>
      <c r="B13" s="2" t="s">
        <v>4</v>
      </c>
      <c r="C13" s="4">
        <v>5174</v>
      </c>
      <c r="D13" s="4">
        <v>2889</v>
      </c>
      <c r="E13" s="4"/>
      <c r="F13" s="4"/>
      <c r="G13" s="4"/>
      <c r="H13" s="4"/>
      <c r="I13" s="4">
        <v>273</v>
      </c>
      <c r="J13" s="4">
        <v>47</v>
      </c>
      <c r="K13" s="4">
        <v>1000</v>
      </c>
      <c r="L13" s="4">
        <v>32</v>
      </c>
      <c r="M13" s="4">
        <f t="shared" si="0"/>
        <v>1352</v>
      </c>
      <c r="N13" s="4">
        <v>129</v>
      </c>
      <c r="O13" s="4">
        <f t="shared" si="1"/>
        <v>4370</v>
      </c>
      <c r="P13" s="4">
        <f t="shared" si="2"/>
        <v>804</v>
      </c>
    </row>
    <row r="14" spans="1:16" ht="11.25">
      <c r="A14" s="3">
        <v>107</v>
      </c>
      <c r="B14" s="2" t="s">
        <v>5</v>
      </c>
      <c r="C14" s="4">
        <v>4743</v>
      </c>
      <c r="D14" s="4">
        <v>3730</v>
      </c>
      <c r="E14" s="4"/>
      <c r="F14" s="4"/>
      <c r="G14" s="4"/>
      <c r="H14" s="4"/>
      <c r="I14" s="4">
        <v>1969</v>
      </c>
      <c r="J14" s="4">
        <v>44</v>
      </c>
      <c r="K14" s="4"/>
      <c r="L14" s="4">
        <v>61</v>
      </c>
      <c r="M14" s="4">
        <f t="shared" si="0"/>
        <v>2074</v>
      </c>
      <c r="N14" s="4">
        <v>14</v>
      </c>
      <c r="O14" s="4">
        <f t="shared" si="1"/>
        <v>5818</v>
      </c>
      <c r="P14" s="4">
        <f t="shared" si="2"/>
        <v>-1075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21693</v>
      </c>
      <c r="D16" s="4">
        <f t="shared" si="3"/>
        <v>12675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5674</v>
      </c>
      <c r="J16" s="4">
        <f t="shared" si="3"/>
        <v>156</v>
      </c>
      <c r="K16" s="4">
        <f t="shared" si="3"/>
        <v>1120</v>
      </c>
      <c r="L16" s="4">
        <f t="shared" si="3"/>
        <v>114</v>
      </c>
      <c r="M16" s="4">
        <f t="shared" si="3"/>
        <v>7064</v>
      </c>
      <c r="N16" s="4">
        <f t="shared" si="3"/>
        <v>569</v>
      </c>
      <c r="O16" s="4">
        <f t="shared" si="3"/>
        <v>20308</v>
      </c>
      <c r="P16" s="4">
        <f t="shared" si="3"/>
        <v>1385</v>
      </c>
    </row>
    <row r="18" spans="1:16" ht="11.25">
      <c r="A18" s="5">
        <v>62</v>
      </c>
      <c r="B18" s="6" t="s">
        <v>6</v>
      </c>
      <c r="C18" s="4">
        <v>6</v>
      </c>
      <c r="D18" s="4">
        <v>3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3</v>
      </c>
      <c r="P18" s="4">
        <f aca="true" t="shared" si="6" ref="P18:P23">SUM(C18-O18)</f>
        <v>3</v>
      </c>
    </row>
    <row r="19" spans="1:16" ht="11.25">
      <c r="A19" s="5">
        <v>63</v>
      </c>
      <c r="B19" s="6" t="s">
        <v>48</v>
      </c>
      <c r="C19" s="4">
        <v>66</v>
      </c>
      <c r="D19" s="4">
        <v>58</v>
      </c>
      <c r="E19" s="4"/>
      <c r="F19" s="4"/>
      <c r="G19" s="4"/>
      <c r="H19" s="4"/>
      <c r="I19" s="4">
        <v>7</v>
      </c>
      <c r="J19" s="4">
        <v>2</v>
      </c>
      <c r="K19" s="4"/>
      <c r="L19" s="4"/>
      <c r="M19" s="4">
        <f t="shared" si="4"/>
        <v>9</v>
      </c>
      <c r="N19" s="4"/>
      <c r="O19" s="4">
        <f t="shared" si="5"/>
        <v>67</v>
      </c>
      <c r="P19" s="4">
        <f t="shared" si="6"/>
        <v>-1</v>
      </c>
    </row>
    <row r="20" spans="1:16" ht="11.25">
      <c r="A20" s="5">
        <v>65</v>
      </c>
      <c r="B20" s="6" t="s">
        <v>7</v>
      </c>
      <c r="C20" s="4">
        <v>57</v>
      </c>
      <c r="D20" s="4">
        <v>24</v>
      </c>
      <c r="E20" s="4"/>
      <c r="F20" s="4"/>
      <c r="G20" s="4"/>
      <c r="H20" s="4"/>
      <c r="I20" s="4">
        <v>4</v>
      </c>
      <c r="J20" s="4">
        <v>3</v>
      </c>
      <c r="K20" s="4">
        <v>16</v>
      </c>
      <c r="L20" s="4"/>
      <c r="M20" s="4">
        <f t="shared" si="4"/>
        <v>23</v>
      </c>
      <c r="N20" s="4"/>
      <c r="O20" s="4">
        <f t="shared" si="5"/>
        <v>47</v>
      </c>
      <c r="P20" s="4">
        <f t="shared" si="6"/>
        <v>10</v>
      </c>
    </row>
    <row r="21" spans="1:16" ht="11.25">
      <c r="A21" s="5">
        <v>68</v>
      </c>
      <c r="B21" s="6" t="s">
        <v>8</v>
      </c>
      <c r="C21" s="4">
        <v>11</v>
      </c>
      <c r="D21" s="4">
        <v>4</v>
      </c>
      <c r="E21" s="4"/>
      <c r="F21" s="4"/>
      <c r="G21" s="4"/>
      <c r="H21" s="4"/>
      <c r="I21" s="4"/>
      <c r="J21" s="4"/>
      <c r="K21" s="4">
        <v>1</v>
      </c>
      <c r="L21" s="4"/>
      <c r="M21" s="4">
        <f t="shared" si="4"/>
        <v>1</v>
      </c>
      <c r="N21" s="4"/>
      <c r="O21" s="4">
        <f t="shared" si="5"/>
        <v>5</v>
      </c>
      <c r="P21" s="4">
        <f t="shared" si="6"/>
        <v>6</v>
      </c>
    </row>
    <row r="22" spans="1:16" ht="11.25">
      <c r="A22" s="5">
        <v>76</v>
      </c>
      <c r="B22" s="6" t="s">
        <v>47</v>
      </c>
      <c r="C22" s="4">
        <v>68</v>
      </c>
      <c r="D22" s="4">
        <v>13</v>
      </c>
      <c r="E22" s="4"/>
      <c r="F22" s="4"/>
      <c r="G22" s="4"/>
      <c r="H22" s="4"/>
      <c r="I22" s="4">
        <v>7</v>
      </c>
      <c r="J22" s="4">
        <v>10</v>
      </c>
      <c r="K22" s="4"/>
      <c r="L22" s="4"/>
      <c r="M22" s="4">
        <f t="shared" si="4"/>
        <v>17</v>
      </c>
      <c r="N22" s="4">
        <v>1</v>
      </c>
      <c r="O22" s="4">
        <f t="shared" si="5"/>
        <v>31</v>
      </c>
      <c r="P22" s="4">
        <f t="shared" si="6"/>
        <v>37</v>
      </c>
    </row>
    <row r="23" spans="1:16" ht="11.25">
      <c r="A23" s="5">
        <v>94</v>
      </c>
      <c r="B23" s="6" t="s">
        <v>10</v>
      </c>
      <c r="C23" s="4">
        <v>7</v>
      </c>
      <c r="D23" s="4">
        <v>2</v>
      </c>
      <c r="E23" s="4"/>
      <c r="F23" s="4"/>
      <c r="G23" s="4"/>
      <c r="H23" s="4"/>
      <c r="I23" s="4"/>
      <c r="J23" s="4"/>
      <c r="K23" s="4">
        <v>2</v>
      </c>
      <c r="L23" s="4"/>
      <c r="M23" s="4">
        <f t="shared" si="4"/>
        <v>2</v>
      </c>
      <c r="N23" s="4"/>
      <c r="O23" s="4">
        <f t="shared" si="5"/>
        <v>4</v>
      </c>
      <c r="P23" s="4">
        <f t="shared" si="6"/>
        <v>3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215</v>
      </c>
      <c r="D25" s="4">
        <f t="shared" si="7"/>
        <v>104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18</v>
      </c>
      <c r="J25" s="4">
        <f t="shared" si="7"/>
        <v>15</v>
      </c>
      <c r="K25" s="4">
        <f t="shared" si="7"/>
        <v>19</v>
      </c>
      <c r="L25" s="4">
        <f t="shared" si="7"/>
        <v>0</v>
      </c>
      <c r="M25" s="4">
        <f t="shared" si="7"/>
        <v>52</v>
      </c>
      <c r="N25" s="4">
        <f t="shared" si="7"/>
        <v>1</v>
      </c>
      <c r="O25" s="4">
        <f t="shared" si="7"/>
        <v>157</v>
      </c>
      <c r="P25" s="4">
        <f t="shared" si="7"/>
        <v>58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21908</v>
      </c>
      <c r="D27" s="9">
        <f t="shared" si="8"/>
        <v>12779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5692</v>
      </c>
      <c r="J27" s="9">
        <f t="shared" si="8"/>
        <v>171</v>
      </c>
      <c r="K27" s="9">
        <f t="shared" si="8"/>
        <v>1139</v>
      </c>
      <c r="L27" s="9">
        <f t="shared" si="8"/>
        <v>114</v>
      </c>
      <c r="M27" s="9">
        <f t="shared" si="8"/>
        <v>7116</v>
      </c>
      <c r="N27" s="9">
        <f t="shared" si="8"/>
        <v>570</v>
      </c>
      <c r="O27" s="9">
        <f t="shared" si="8"/>
        <v>20465</v>
      </c>
      <c r="P27" s="9">
        <f t="shared" si="8"/>
        <v>1443</v>
      </c>
    </row>
    <row r="28" spans="1:16" s="10" customFormat="1" ht="11.25">
      <c r="A28" s="10" t="str">
        <f>+'octubre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3443</v>
      </c>
      <c r="D8" s="4">
        <v>1511</v>
      </c>
      <c r="E8" s="4"/>
      <c r="F8" s="4"/>
      <c r="G8" s="4"/>
      <c r="H8" s="4"/>
      <c r="I8" s="4">
        <v>431</v>
      </c>
      <c r="J8" s="4">
        <v>15</v>
      </c>
      <c r="K8" s="4"/>
      <c r="L8" s="4">
        <v>4</v>
      </c>
      <c r="M8" s="4">
        <f aca="true" t="shared" si="0" ref="M8:M14">SUM(E8:L8)</f>
        <v>450</v>
      </c>
      <c r="N8" s="4">
        <v>57</v>
      </c>
      <c r="O8" s="4">
        <f aca="true" t="shared" si="1" ref="O8:O14">SUM(N8+M8+D8)</f>
        <v>2018</v>
      </c>
      <c r="P8" s="4">
        <f aca="true" t="shared" si="2" ref="P8:P14">SUM(C8-O8)</f>
        <v>1425</v>
      </c>
    </row>
    <row r="9" spans="1:16" ht="11.25">
      <c r="A9" s="3">
        <v>78</v>
      </c>
      <c r="B9" s="2" t="s">
        <v>62</v>
      </c>
      <c r="C9" s="4">
        <v>5130</v>
      </c>
      <c r="D9" s="4">
        <v>2791</v>
      </c>
      <c r="E9" s="4"/>
      <c r="F9" s="4"/>
      <c r="G9" s="4"/>
      <c r="H9" s="4"/>
      <c r="I9" s="4">
        <v>2652</v>
      </c>
      <c r="J9" s="4">
        <v>24</v>
      </c>
      <c r="K9" s="4"/>
      <c r="L9" s="4">
        <v>12</v>
      </c>
      <c r="M9" s="4">
        <f t="shared" si="0"/>
        <v>2688</v>
      </c>
      <c r="N9" s="4">
        <v>95</v>
      </c>
      <c r="O9" s="4">
        <f t="shared" si="1"/>
        <v>5574</v>
      </c>
      <c r="P9" s="4">
        <f t="shared" si="2"/>
        <v>-444</v>
      </c>
    </row>
    <row r="10" spans="1:16" ht="11.25">
      <c r="A10" s="3">
        <v>80</v>
      </c>
      <c r="B10" s="2" t="s">
        <v>2</v>
      </c>
      <c r="C10" s="4">
        <v>943</v>
      </c>
      <c r="D10" s="4">
        <v>727</v>
      </c>
      <c r="E10" s="4"/>
      <c r="F10" s="4"/>
      <c r="G10" s="4"/>
      <c r="H10" s="4"/>
      <c r="I10" s="4">
        <v>95</v>
      </c>
      <c r="J10" s="4">
        <v>12</v>
      </c>
      <c r="K10" s="4">
        <v>91</v>
      </c>
      <c r="L10" s="4">
        <v>5</v>
      </c>
      <c r="M10" s="4">
        <f t="shared" si="0"/>
        <v>203</v>
      </c>
      <c r="N10" s="4">
        <v>40</v>
      </c>
      <c r="O10" s="4">
        <f t="shared" si="1"/>
        <v>970</v>
      </c>
      <c r="P10" s="4">
        <f t="shared" si="2"/>
        <v>-27</v>
      </c>
    </row>
    <row r="11" spans="1:16" ht="11.25">
      <c r="A11" s="5">
        <v>81</v>
      </c>
      <c r="B11" s="6" t="s">
        <v>9</v>
      </c>
      <c r="C11" s="4">
        <v>373</v>
      </c>
      <c r="D11" s="4">
        <v>169</v>
      </c>
      <c r="E11" s="4"/>
      <c r="F11" s="4"/>
      <c r="G11" s="4"/>
      <c r="H11" s="4"/>
      <c r="I11" s="4"/>
      <c r="J11" s="4">
        <v>1</v>
      </c>
      <c r="K11" s="4"/>
      <c r="L11" s="4"/>
      <c r="M11" s="4">
        <f>SUM(E11:L11)</f>
        <v>1</v>
      </c>
      <c r="N11" s="4">
        <v>3</v>
      </c>
      <c r="O11" s="4">
        <f>SUM(N11+M11+D11)</f>
        <v>173</v>
      </c>
      <c r="P11" s="4">
        <f>SUM(C11-O11)</f>
        <v>200</v>
      </c>
    </row>
    <row r="12" spans="1:16" ht="11.25">
      <c r="A12" s="3">
        <v>88</v>
      </c>
      <c r="B12" s="2" t="s">
        <v>3</v>
      </c>
      <c r="C12" s="4">
        <v>2547</v>
      </c>
      <c r="D12" s="4">
        <v>1193</v>
      </c>
      <c r="E12" s="4"/>
      <c r="F12" s="4"/>
      <c r="G12" s="4"/>
      <c r="H12" s="4"/>
      <c r="I12" s="4">
        <v>87</v>
      </c>
      <c r="J12" s="4">
        <v>17</v>
      </c>
      <c r="K12" s="4"/>
      <c r="L12" s="4">
        <v>1</v>
      </c>
      <c r="M12" s="4">
        <f t="shared" si="0"/>
        <v>105</v>
      </c>
      <c r="N12" s="4">
        <v>222</v>
      </c>
      <c r="O12" s="4">
        <f t="shared" si="1"/>
        <v>1520</v>
      </c>
      <c r="P12" s="4">
        <f t="shared" si="2"/>
        <v>1027</v>
      </c>
    </row>
    <row r="13" spans="1:16" ht="11.25">
      <c r="A13" s="3">
        <v>99</v>
      </c>
      <c r="B13" s="2" t="s">
        <v>4</v>
      </c>
      <c r="C13" s="4">
        <v>6106</v>
      </c>
      <c r="D13" s="4">
        <v>3028</v>
      </c>
      <c r="E13" s="4"/>
      <c r="F13" s="4"/>
      <c r="G13" s="4"/>
      <c r="H13" s="4"/>
      <c r="I13" s="4">
        <v>289</v>
      </c>
      <c r="J13" s="4">
        <v>42</v>
      </c>
      <c r="K13" s="4">
        <v>976</v>
      </c>
      <c r="L13" s="4">
        <v>29</v>
      </c>
      <c r="M13" s="4">
        <f t="shared" si="0"/>
        <v>1336</v>
      </c>
      <c r="N13" s="4">
        <v>151</v>
      </c>
      <c r="O13" s="4">
        <f t="shared" si="1"/>
        <v>4515</v>
      </c>
      <c r="P13" s="4">
        <f t="shared" si="2"/>
        <v>1591</v>
      </c>
    </row>
    <row r="14" spans="1:16" ht="11.25">
      <c r="A14" s="3">
        <v>107</v>
      </c>
      <c r="B14" s="2" t="s">
        <v>5</v>
      </c>
      <c r="C14" s="4">
        <v>5476</v>
      </c>
      <c r="D14" s="4">
        <v>3820</v>
      </c>
      <c r="E14" s="4"/>
      <c r="F14" s="4"/>
      <c r="G14" s="4"/>
      <c r="H14" s="4"/>
      <c r="I14" s="4">
        <v>1525</v>
      </c>
      <c r="J14" s="4">
        <v>49</v>
      </c>
      <c r="K14" s="4"/>
      <c r="L14" s="4">
        <v>74</v>
      </c>
      <c r="M14" s="4">
        <f t="shared" si="0"/>
        <v>1648</v>
      </c>
      <c r="N14" s="4">
        <v>17</v>
      </c>
      <c r="O14" s="4">
        <f t="shared" si="1"/>
        <v>5485</v>
      </c>
      <c r="P14" s="4">
        <f t="shared" si="2"/>
        <v>-9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24018</v>
      </c>
      <c r="D16" s="4">
        <f t="shared" si="3"/>
        <v>13239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5079</v>
      </c>
      <c r="J16" s="4">
        <f t="shared" si="3"/>
        <v>160</v>
      </c>
      <c r="K16" s="4">
        <f t="shared" si="3"/>
        <v>1067</v>
      </c>
      <c r="L16" s="4">
        <f t="shared" si="3"/>
        <v>125</v>
      </c>
      <c r="M16" s="4">
        <f t="shared" si="3"/>
        <v>6431</v>
      </c>
      <c r="N16" s="4">
        <f t="shared" si="3"/>
        <v>585</v>
      </c>
      <c r="O16" s="4">
        <f t="shared" si="3"/>
        <v>20255</v>
      </c>
      <c r="P16" s="4">
        <f t="shared" si="3"/>
        <v>3763</v>
      </c>
    </row>
    <row r="18" spans="1:16" ht="11.25">
      <c r="A18" s="5">
        <v>62</v>
      </c>
      <c r="B18" s="6" t="s">
        <v>6</v>
      </c>
      <c r="C18" s="4">
        <v>4</v>
      </c>
      <c r="D18" s="4">
        <v>1</v>
      </c>
      <c r="E18" s="4"/>
      <c r="F18" s="4"/>
      <c r="G18" s="4"/>
      <c r="H18" s="4"/>
      <c r="I18" s="4"/>
      <c r="J18" s="4">
        <v>1</v>
      </c>
      <c r="K18" s="4"/>
      <c r="L18" s="4"/>
      <c r="M18" s="4">
        <f aca="true" t="shared" si="4" ref="M18:M23">SUM(E18:L18)</f>
        <v>1</v>
      </c>
      <c r="N18" s="4"/>
      <c r="O18" s="4">
        <f aca="true" t="shared" si="5" ref="O18:O23">SUM(N18+M18+D18)</f>
        <v>2</v>
      </c>
      <c r="P18" s="4">
        <f aca="true" t="shared" si="6" ref="P18:P23">SUM(C18-O18)</f>
        <v>2</v>
      </c>
    </row>
    <row r="19" spans="1:16" ht="11.25">
      <c r="A19" s="5">
        <v>63</v>
      </c>
      <c r="B19" s="6" t="s">
        <v>48</v>
      </c>
      <c r="C19" s="4">
        <v>63</v>
      </c>
      <c r="D19" s="4">
        <v>67</v>
      </c>
      <c r="E19" s="4"/>
      <c r="F19" s="4"/>
      <c r="G19" s="4"/>
      <c r="H19" s="4"/>
      <c r="I19" s="4">
        <v>8</v>
      </c>
      <c r="J19" s="4">
        <v>9</v>
      </c>
      <c r="K19" s="4"/>
      <c r="L19" s="4"/>
      <c r="M19" s="4">
        <f t="shared" si="4"/>
        <v>17</v>
      </c>
      <c r="N19" s="4"/>
      <c r="O19" s="4">
        <f t="shared" si="5"/>
        <v>84</v>
      </c>
      <c r="P19" s="4">
        <f t="shared" si="6"/>
        <v>-21</v>
      </c>
    </row>
    <row r="20" spans="1:16" ht="11.25">
      <c r="A20" s="5">
        <v>65</v>
      </c>
      <c r="B20" s="6" t="s">
        <v>7</v>
      </c>
      <c r="C20" s="4">
        <v>47</v>
      </c>
      <c r="D20" s="4">
        <v>19</v>
      </c>
      <c r="E20" s="4"/>
      <c r="F20" s="4"/>
      <c r="G20" s="4"/>
      <c r="H20" s="4"/>
      <c r="I20" s="4">
        <v>7</v>
      </c>
      <c r="J20" s="4">
        <v>2</v>
      </c>
      <c r="K20" s="4">
        <v>18</v>
      </c>
      <c r="L20" s="4"/>
      <c r="M20" s="4">
        <f t="shared" si="4"/>
        <v>27</v>
      </c>
      <c r="N20" s="4"/>
      <c r="O20" s="4">
        <f t="shared" si="5"/>
        <v>46</v>
      </c>
      <c r="P20" s="4">
        <f t="shared" si="6"/>
        <v>1</v>
      </c>
    </row>
    <row r="21" spans="1:16" ht="11.25">
      <c r="A21" s="5">
        <v>68</v>
      </c>
      <c r="B21" s="6" t="s">
        <v>8</v>
      </c>
      <c r="C21" s="4">
        <v>14</v>
      </c>
      <c r="D21" s="4">
        <v>1</v>
      </c>
      <c r="E21" s="4"/>
      <c r="F21" s="4"/>
      <c r="G21" s="4"/>
      <c r="H21" s="4"/>
      <c r="I21" s="4"/>
      <c r="J21" s="4"/>
      <c r="K21" s="4">
        <v>1</v>
      </c>
      <c r="L21" s="4"/>
      <c r="M21" s="4">
        <f t="shared" si="4"/>
        <v>1</v>
      </c>
      <c r="N21" s="4"/>
      <c r="O21" s="4">
        <f t="shared" si="5"/>
        <v>2</v>
      </c>
      <c r="P21" s="4">
        <f t="shared" si="6"/>
        <v>12</v>
      </c>
    </row>
    <row r="22" spans="1:16" ht="11.25">
      <c r="A22" s="5">
        <v>76</v>
      </c>
      <c r="B22" s="6" t="s">
        <v>47</v>
      </c>
      <c r="C22" s="4">
        <v>83</v>
      </c>
      <c r="D22" s="4">
        <v>16</v>
      </c>
      <c r="E22" s="4"/>
      <c r="F22" s="4"/>
      <c r="G22" s="4"/>
      <c r="H22" s="4"/>
      <c r="I22" s="4">
        <v>9</v>
      </c>
      <c r="J22" s="4">
        <v>23</v>
      </c>
      <c r="K22" s="4">
        <v>10</v>
      </c>
      <c r="L22" s="4"/>
      <c r="M22" s="4">
        <f t="shared" si="4"/>
        <v>42</v>
      </c>
      <c r="N22" s="4"/>
      <c r="O22" s="4">
        <f t="shared" si="5"/>
        <v>58</v>
      </c>
      <c r="P22" s="4">
        <f t="shared" si="6"/>
        <v>25</v>
      </c>
    </row>
    <row r="23" spans="1:16" ht="11.25">
      <c r="A23" s="5">
        <v>94</v>
      </c>
      <c r="B23" s="6" t="s">
        <v>10</v>
      </c>
      <c r="C23" s="4">
        <v>5</v>
      </c>
      <c r="D23" s="4">
        <v>3</v>
      </c>
      <c r="E23" s="4"/>
      <c r="F23" s="4"/>
      <c r="G23" s="4"/>
      <c r="H23" s="4"/>
      <c r="I23" s="4"/>
      <c r="J23" s="4">
        <v>2</v>
      </c>
      <c r="K23" s="4">
        <v>12</v>
      </c>
      <c r="L23" s="4"/>
      <c r="M23" s="4">
        <f t="shared" si="4"/>
        <v>14</v>
      </c>
      <c r="N23" s="4"/>
      <c r="O23" s="4">
        <f t="shared" si="5"/>
        <v>17</v>
      </c>
      <c r="P23" s="4">
        <f t="shared" si="6"/>
        <v>-12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216</v>
      </c>
      <c r="D25" s="4">
        <f t="shared" si="7"/>
        <v>107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24</v>
      </c>
      <c r="J25" s="4">
        <f t="shared" si="7"/>
        <v>37</v>
      </c>
      <c r="K25" s="4">
        <f t="shared" si="7"/>
        <v>41</v>
      </c>
      <c r="L25" s="4">
        <f t="shared" si="7"/>
        <v>0</v>
      </c>
      <c r="M25" s="4">
        <f t="shared" si="7"/>
        <v>102</v>
      </c>
      <c r="N25" s="4">
        <f t="shared" si="7"/>
        <v>0</v>
      </c>
      <c r="O25" s="4">
        <f t="shared" si="7"/>
        <v>209</v>
      </c>
      <c r="P25" s="4">
        <f t="shared" si="7"/>
        <v>7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24234</v>
      </c>
      <c r="D27" s="9">
        <f t="shared" si="8"/>
        <v>13346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5103</v>
      </c>
      <c r="J27" s="9">
        <f t="shared" si="8"/>
        <v>197</v>
      </c>
      <c r="K27" s="9">
        <f t="shared" si="8"/>
        <v>1108</v>
      </c>
      <c r="L27" s="9">
        <f t="shared" si="8"/>
        <v>125</v>
      </c>
      <c r="M27" s="9">
        <f t="shared" si="8"/>
        <v>6533</v>
      </c>
      <c r="N27" s="9">
        <f t="shared" si="8"/>
        <v>585</v>
      </c>
      <c r="O27" s="9">
        <f t="shared" si="8"/>
        <v>20464</v>
      </c>
      <c r="P27" s="9">
        <f t="shared" si="8"/>
        <v>3770</v>
      </c>
    </row>
    <row r="28" spans="1:16" s="10" customFormat="1" ht="11.25">
      <c r="A28" s="10" t="str">
        <f>+'noviembre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3519</v>
      </c>
      <c r="D8" s="4">
        <v>1401</v>
      </c>
      <c r="E8" s="4"/>
      <c r="F8" s="4"/>
      <c r="G8" s="4"/>
      <c r="H8" s="4"/>
      <c r="I8" s="4">
        <v>473</v>
      </c>
      <c r="J8" s="4">
        <v>13</v>
      </c>
      <c r="K8" s="4"/>
      <c r="L8" s="4">
        <v>12</v>
      </c>
      <c r="M8" s="4">
        <f aca="true" t="shared" si="0" ref="M8:M14">SUM(E8:L8)</f>
        <v>498</v>
      </c>
      <c r="N8" s="4">
        <v>53</v>
      </c>
      <c r="O8" s="4">
        <f aca="true" t="shared" si="1" ref="O8:O14">SUM(N8+M8+D8)</f>
        <v>1952</v>
      </c>
      <c r="P8" s="4">
        <f aca="true" t="shared" si="2" ref="P8:P14">SUM(C8-O8)</f>
        <v>1567</v>
      </c>
    </row>
    <row r="9" spans="1:16" ht="11.25">
      <c r="A9" s="3">
        <v>78</v>
      </c>
      <c r="B9" s="2" t="s">
        <v>62</v>
      </c>
      <c r="C9" s="4">
        <v>4720</v>
      </c>
      <c r="D9" s="4">
        <v>2420</v>
      </c>
      <c r="E9" s="4"/>
      <c r="F9" s="4"/>
      <c r="G9" s="4"/>
      <c r="H9" s="4"/>
      <c r="I9" s="4">
        <v>1998</v>
      </c>
      <c r="J9" s="4">
        <v>21</v>
      </c>
      <c r="K9" s="4"/>
      <c r="L9" s="4">
        <v>4</v>
      </c>
      <c r="M9" s="4">
        <f t="shared" si="0"/>
        <v>2023</v>
      </c>
      <c r="N9" s="4">
        <v>74</v>
      </c>
      <c r="O9" s="4">
        <f t="shared" si="1"/>
        <v>4517</v>
      </c>
      <c r="P9" s="4">
        <f t="shared" si="2"/>
        <v>203</v>
      </c>
    </row>
    <row r="10" spans="1:16" ht="11.25">
      <c r="A10" s="3">
        <v>80</v>
      </c>
      <c r="B10" s="2" t="s">
        <v>2</v>
      </c>
      <c r="C10" s="4">
        <v>885</v>
      </c>
      <c r="D10" s="4">
        <v>629</v>
      </c>
      <c r="E10" s="4"/>
      <c r="F10" s="4"/>
      <c r="G10" s="4"/>
      <c r="H10" s="4"/>
      <c r="I10" s="4">
        <v>99</v>
      </c>
      <c r="J10" s="4">
        <v>17</v>
      </c>
      <c r="K10" s="4">
        <v>67</v>
      </c>
      <c r="L10" s="4">
        <v>10</v>
      </c>
      <c r="M10" s="4">
        <f t="shared" si="0"/>
        <v>193</v>
      </c>
      <c r="N10" s="4">
        <v>50</v>
      </c>
      <c r="O10" s="4">
        <f t="shared" si="1"/>
        <v>872</v>
      </c>
      <c r="P10" s="4">
        <f t="shared" si="2"/>
        <v>13</v>
      </c>
    </row>
    <row r="11" spans="1:16" ht="11.25">
      <c r="A11" s="5">
        <v>81</v>
      </c>
      <c r="B11" s="6" t="s">
        <v>9</v>
      </c>
      <c r="C11" s="4">
        <v>345</v>
      </c>
      <c r="D11" s="4">
        <v>237</v>
      </c>
      <c r="E11" s="4"/>
      <c r="F11" s="4"/>
      <c r="G11" s="4"/>
      <c r="H11" s="4"/>
      <c r="I11" s="4"/>
      <c r="J11" s="4">
        <v>2</v>
      </c>
      <c r="K11" s="4"/>
      <c r="L11" s="4"/>
      <c r="M11" s="4">
        <f>SUM(E11:L11)</f>
        <v>2</v>
      </c>
      <c r="N11" s="4">
        <v>10</v>
      </c>
      <c r="O11" s="4">
        <f>SUM(N11+M11+D11)</f>
        <v>249</v>
      </c>
      <c r="P11" s="4">
        <f>SUM(C11-O11)</f>
        <v>96</v>
      </c>
    </row>
    <row r="12" spans="1:16" ht="11.25">
      <c r="A12" s="3">
        <v>88</v>
      </c>
      <c r="B12" s="2" t="s">
        <v>3</v>
      </c>
      <c r="C12" s="4">
        <v>2567</v>
      </c>
      <c r="D12" s="4">
        <v>1141</v>
      </c>
      <c r="E12" s="4"/>
      <c r="F12" s="4"/>
      <c r="G12" s="4"/>
      <c r="H12" s="4"/>
      <c r="I12" s="4">
        <v>447</v>
      </c>
      <c r="J12" s="4">
        <v>16</v>
      </c>
      <c r="K12" s="4"/>
      <c r="L12" s="4">
        <v>2</v>
      </c>
      <c r="M12" s="4">
        <f t="shared" si="0"/>
        <v>465</v>
      </c>
      <c r="N12" s="4">
        <v>263</v>
      </c>
      <c r="O12" s="4">
        <f t="shared" si="1"/>
        <v>1869</v>
      </c>
      <c r="P12" s="4">
        <f t="shared" si="2"/>
        <v>698</v>
      </c>
    </row>
    <row r="13" spans="1:16" ht="11.25">
      <c r="A13" s="3">
        <v>99</v>
      </c>
      <c r="B13" s="2" t="s">
        <v>4</v>
      </c>
      <c r="C13" s="4">
        <v>5134</v>
      </c>
      <c r="D13" s="4">
        <v>2855</v>
      </c>
      <c r="E13" s="4"/>
      <c r="F13" s="4"/>
      <c r="G13" s="4"/>
      <c r="H13" s="4"/>
      <c r="I13" s="4">
        <v>277</v>
      </c>
      <c r="J13" s="4">
        <v>47</v>
      </c>
      <c r="K13" s="4">
        <v>725</v>
      </c>
      <c r="L13" s="4">
        <v>35</v>
      </c>
      <c r="M13" s="4">
        <f t="shared" si="0"/>
        <v>1084</v>
      </c>
      <c r="N13" s="4">
        <v>120</v>
      </c>
      <c r="O13" s="4">
        <f t="shared" si="1"/>
        <v>4059</v>
      </c>
      <c r="P13" s="4">
        <f t="shared" si="2"/>
        <v>1075</v>
      </c>
    </row>
    <row r="14" spans="1:16" ht="11.25">
      <c r="A14" s="3">
        <v>107</v>
      </c>
      <c r="B14" s="2" t="s">
        <v>5</v>
      </c>
      <c r="C14" s="4">
        <v>5117</v>
      </c>
      <c r="D14" s="4">
        <v>3695</v>
      </c>
      <c r="E14" s="4"/>
      <c r="F14" s="4"/>
      <c r="G14" s="4"/>
      <c r="H14" s="4"/>
      <c r="I14" s="4">
        <v>1857</v>
      </c>
      <c r="J14" s="4">
        <v>49</v>
      </c>
      <c r="K14" s="4"/>
      <c r="L14" s="4">
        <v>69</v>
      </c>
      <c r="M14" s="4">
        <f t="shared" si="0"/>
        <v>1975</v>
      </c>
      <c r="N14" s="4">
        <v>17</v>
      </c>
      <c r="O14" s="4">
        <f t="shared" si="1"/>
        <v>5687</v>
      </c>
      <c r="P14" s="4">
        <f t="shared" si="2"/>
        <v>-570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22287</v>
      </c>
      <c r="D16" s="4">
        <f t="shared" si="3"/>
        <v>12378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5151</v>
      </c>
      <c r="J16" s="4">
        <f t="shared" si="3"/>
        <v>165</v>
      </c>
      <c r="K16" s="4">
        <f t="shared" si="3"/>
        <v>792</v>
      </c>
      <c r="L16" s="4">
        <f t="shared" si="3"/>
        <v>132</v>
      </c>
      <c r="M16" s="4">
        <f t="shared" si="3"/>
        <v>6240</v>
      </c>
      <c r="N16" s="4">
        <f t="shared" si="3"/>
        <v>587</v>
      </c>
      <c r="O16" s="4">
        <f t="shared" si="3"/>
        <v>19205</v>
      </c>
      <c r="P16" s="4">
        <f t="shared" si="3"/>
        <v>3082</v>
      </c>
    </row>
    <row r="18" spans="1:16" ht="11.25">
      <c r="A18" s="5">
        <v>62</v>
      </c>
      <c r="B18" s="6" t="s">
        <v>6</v>
      </c>
      <c r="C18" s="4">
        <v>4</v>
      </c>
      <c r="D18" s="4">
        <v>3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3</v>
      </c>
      <c r="P18" s="4">
        <f aca="true" t="shared" si="6" ref="P18:P23">SUM(C18-O18)</f>
        <v>1</v>
      </c>
    </row>
    <row r="19" spans="1:16" ht="11.25">
      <c r="A19" s="5">
        <v>63</v>
      </c>
      <c r="B19" s="6" t="s">
        <v>48</v>
      </c>
      <c r="C19" s="4">
        <v>50</v>
      </c>
      <c r="D19" s="4">
        <v>53</v>
      </c>
      <c r="E19" s="4"/>
      <c r="F19" s="4"/>
      <c r="G19" s="4"/>
      <c r="H19" s="4"/>
      <c r="I19" s="4">
        <v>7</v>
      </c>
      <c r="J19" s="4">
        <v>7</v>
      </c>
      <c r="K19" s="4"/>
      <c r="L19" s="4"/>
      <c r="M19" s="4">
        <f t="shared" si="4"/>
        <v>14</v>
      </c>
      <c r="N19" s="4"/>
      <c r="O19" s="4">
        <f t="shared" si="5"/>
        <v>67</v>
      </c>
      <c r="P19" s="4">
        <f t="shared" si="6"/>
        <v>-17</v>
      </c>
    </row>
    <row r="20" spans="1:16" ht="11.25">
      <c r="A20" s="5">
        <v>65</v>
      </c>
      <c r="B20" s="6" t="s">
        <v>7</v>
      </c>
      <c r="C20" s="4">
        <v>60</v>
      </c>
      <c r="D20" s="4">
        <v>17</v>
      </c>
      <c r="E20" s="4"/>
      <c r="F20" s="4"/>
      <c r="G20" s="4"/>
      <c r="H20" s="4"/>
      <c r="I20" s="4">
        <v>1</v>
      </c>
      <c r="J20" s="4">
        <v>3</v>
      </c>
      <c r="K20" s="4">
        <v>12</v>
      </c>
      <c r="L20" s="4"/>
      <c r="M20" s="4">
        <f t="shared" si="4"/>
        <v>16</v>
      </c>
      <c r="N20" s="4"/>
      <c r="O20" s="4">
        <f t="shared" si="5"/>
        <v>33</v>
      </c>
      <c r="P20" s="4">
        <f t="shared" si="6"/>
        <v>27</v>
      </c>
    </row>
    <row r="21" spans="1:16" ht="11.25">
      <c r="A21" s="5">
        <v>68</v>
      </c>
      <c r="B21" s="6" t="s">
        <v>8</v>
      </c>
      <c r="C21" s="4">
        <v>55</v>
      </c>
      <c r="D21" s="4">
        <v>7</v>
      </c>
      <c r="E21" s="4"/>
      <c r="F21" s="4"/>
      <c r="G21" s="4"/>
      <c r="H21" s="4"/>
      <c r="I21" s="4"/>
      <c r="J21" s="4">
        <v>1</v>
      </c>
      <c r="K21" s="4">
        <v>3</v>
      </c>
      <c r="L21" s="4"/>
      <c r="M21" s="4">
        <f t="shared" si="4"/>
        <v>4</v>
      </c>
      <c r="N21" s="4"/>
      <c r="O21" s="4">
        <f t="shared" si="5"/>
        <v>11</v>
      </c>
      <c r="P21" s="4">
        <f t="shared" si="6"/>
        <v>44</v>
      </c>
    </row>
    <row r="22" spans="1:16" ht="11.25">
      <c r="A22" s="5">
        <v>76</v>
      </c>
      <c r="B22" s="6" t="s">
        <v>47</v>
      </c>
      <c r="C22" s="4">
        <v>80</v>
      </c>
      <c r="D22" s="4">
        <v>13</v>
      </c>
      <c r="E22" s="4"/>
      <c r="F22" s="4"/>
      <c r="G22" s="4"/>
      <c r="H22" s="4"/>
      <c r="I22" s="4">
        <v>1</v>
      </c>
      <c r="J22" s="4">
        <v>13</v>
      </c>
      <c r="K22" s="4">
        <v>1</v>
      </c>
      <c r="L22" s="4"/>
      <c r="M22" s="4">
        <f t="shared" si="4"/>
        <v>15</v>
      </c>
      <c r="N22" s="4"/>
      <c r="O22" s="4">
        <f t="shared" si="5"/>
        <v>28</v>
      </c>
      <c r="P22" s="4">
        <f t="shared" si="6"/>
        <v>52</v>
      </c>
    </row>
    <row r="23" spans="1:16" ht="11.25">
      <c r="A23" s="5">
        <v>94</v>
      </c>
      <c r="B23" s="6" t="s">
        <v>10</v>
      </c>
      <c r="C23" s="4">
        <v>2</v>
      </c>
      <c r="D23" s="4">
        <v>2</v>
      </c>
      <c r="E23" s="4"/>
      <c r="F23" s="4"/>
      <c r="G23" s="4"/>
      <c r="H23" s="4"/>
      <c r="I23" s="4"/>
      <c r="J23" s="4"/>
      <c r="K23" s="4">
        <v>4</v>
      </c>
      <c r="L23" s="4"/>
      <c r="M23" s="4">
        <f t="shared" si="4"/>
        <v>4</v>
      </c>
      <c r="N23" s="4"/>
      <c r="O23" s="4">
        <f t="shared" si="5"/>
        <v>6</v>
      </c>
      <c r="P23" s="4">
        <f t="shared" si="6"/>
        <v>-4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251</v>
      </c>
      <c r="D25" s="4">
        <f t="shared" si="7"/>
        <v>95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9</v>
      </c>
      <c r="J25" s="4">
        <f t="shared" si="7"/>
        <v>24</v>
      </c>
      <c r="K25" s="4">
        <f t="shared" si="7"/>
        <v>20</v>
      </c>
      <c r="L25" s="4">
        <f t="shared" si="7"/>
        <v>0</v>
      </c>
      <c r="M25" s="4">
        <f t="shared" si="7"/>
        <v>53</v>
      </c>
      <c r="N25" s="4">
        <f t="shared" si="7"/>
        <v>0</v>
      </c>
      <c r="O25" s="4">
        <f t="shared" si="7"/>
        <v>148</v>
      </c>
      <c r="P25" s="4">
        <f t="shared" si="7"/>
        <v>103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22538</v>
      </c>
      <c r="D27" s="9">
        <f t="shared" si="8"/>
        <v>12473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5160</v>
      </c>
      <c r="J27" s="9">
        <f t="shared" si="8"/>
        <v>189</v>
      </c>
      <c r="K27" s="9">
        <f t="shared" si="8"/>
        <v>812</v>
      </c>
      <c r="L27" s="9">
        <f t="shared" si="8"/>
        <v>132</v>
      </c>
      <c r="M27" s="9">
        <f t="shared" si="8"/>
        <v>6293</v>
      </c>
      <c r="N27" s="9">
        <f t="shared" si="8"/>
        <v>587</v>
      </c>
      <c r="O27" s="9">
        <f t="shared" si="8"/>
        <v>19353</v>
      </c>
      <c r="P27" s="9">
        <f t="shared" si="8"/>
        <v>3185</v>
      </c>
    </row>
    <row r="28" spans="1:16" s="10" customFormat="1" ht="11.25">
      <c r="A28" s="10" t="str">
        <f>+'diciembre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2580</v>
      </c>
      <c r="D8" s="4">
        <v>1247</v>
      </c>
      <c r="E8" s="4"/>
      <c r="F8" s="4"/>
      <c r="G8" s="4"/>
      <c r="H8" s="4"/>
      <c r="I8" s="4">
        <v>441</v>
      </c>
      <c r="J8" s="4">
        <v>12</v>
      </c>
      <c r="K8" s="4"/>
      <c r="L8" s="4">
        <v>10</v>
      </c>
      <c r="M8" s="4">
        <f aca="true" t="shared" si="0" ref="M8:M14">SUM(E8:L8)</f>
        <v>463</v>
      </c>
      <c r="N8" s="4">
        <v>62</v>
      </c>
      <c r="O8" s="4">
        <f aca="true" t="shared" si="1" ref="O8:O14">SUM(N8+M8+D8)</f>
        <v>1772</v>
      </c>
      <c r="P8" s="4">
        <f aca="true" t="shared" si="2" ref="P8:P14">SUM(C8-O8)</f>
        <v>808</v>
      </c>
    </row>
    <row r="9" spans="1:16" ht="11.25">
      <c r="A9" s="3">
        <v>78</v>
      </c>
      <c r="B9" s="2" t="s">
        <v>62</v>
      </c>
      <c r="C9" s="4">
        <v>3873</v>
      </c>
      <c r="D9" s="4">
        <v>1995</v>
      </c>
      <c r="E9" s="4"/>
      <c r="F9" s="4"/>
      <c r="G9" s="4"/>
      <c r="H9" s="4"/>
      <c r="I9" s="4">
        <v>2587</v>
      </c>
      <c r="J9" s="4">
        <v>18</v>
      </c>
      <c r="K9" s="4"/>
      <c r="L9" s="4">
        <v>4</v>
      </c>
      <c r="M9" s="4">
        <f t="shared" si="0"/>
        <v>2609</v>
      </c>
      <c r="N9" s="4">
        <v>56</v>
      </c>
      <c r="O9" s="4">
        <f t="shared" si="1"/>
        <v>4660</v>
      </c>
      <c r="P9" s="4">
        <f t="shared" si="2"/>
        <v>-787</v>
      </c>
    </row>
    <row r="10" spans="1:16" ht="11.25">
      <c r="A10" s="3">
        <v>80</v>
      </c>
      <c r="B10" s="2" t="s">
        <v>2</v>
      </c>
      <c r="C10" s="4">
        <v>794</v>
      </c>
      <c r="D10" s="4">
        <v>517</v>
      </c>
      <c r="E10" s="4"/>
      <c r="F10" s="4"/>
      <c r="G10" s="4"/>
      <c r="H10" s="4"/>
      <c r="I10" s="4">
        <v>101</v>
      </c>
      <c r="J10" s="4">
        <v>10</v>
      </c>
      <c r="K10" s="4">
        <v>81</v>
      </c>
      <c r="L10" s="4">
        <v>8</v>
      </c>
      <c r="M10" s="4">
        <f t="shared" si="0"/>
        <v>200</v>
      </c>
      <c r="N10" s="4">
        <v>31</v>
      </c>
      <c r="O10" s="4">
        <f t="shared" si="1"/>
        <v>748</v>
      </c>
      <c r="P10" s="4">
        <f t="shared" si="2"/>
        <v>46</v>
      </c>
    </row>
    <row r="11" spans="1:16" ht="11.25">
      <c r="A11" s="5">
        <v>81</v>
      </c>
      <c r="B11" s="6" t="s">
        <v>9</v>
      </c>
      <c r="C11" s="4">
        <v>187</v>
      </c>
      <c r="D11" s="4">
        <v>199</v>
      </c>
      <c r="E11" s="4"/>
      <c r="F11" s="4"/>
      <c r="G11" s="4"/>
      <c r="H11" s="4"/>
      <c r="I11" s="4"/>
      <c r="J11" s="4">
        <v>2</v>
      </c>
      <c r="K11" s="4"/>
      <c r="L11" s="4"/>
      <c r="M11" s="4">
        <f>SUM(E11:L11)</f>
        <v>2</v>
      </c>
      <c r="N11" s="4">
        <v>6</v>
      </c>
      <c r="O11" s="4">
        <f>SUM(N11+M11+D11)</f>
        <v>207</v>
      </c>
      <c r="P11" s="4">
        <f>SUM(C11-O11)</f>
        <v>-20</v>
      </c>
    </row>
    <row r="12" spans="1:16" ht="11.25">
      <c r="A12" s="3">
        <v>88</v>
      </c>
      <c r="B12" s="2" t="s">
        <v>3</v>
      </c>
      <c r="C12" s="4">
        <v>1927</v>
      </c>
      <c r="D12" s="4">
        <v>1018</v>
      </c>
      <c r="E12" s="4"/>
      <c r="F12" s="4"/>
      <c r="G12" s="4"/>
      <c r="H12" s="4"/>
      <c r="I12" s="4">
        <v>317</v>
      </c>
      <c r="J12" s="4">
        <v>18</v>
      </c>
      <c r="K12" s="4"/>
      <c r="L12" s="4">
        <v>2</v>
      </c>
      <c r="M12" s="4">
        <f t="shared" si="0"/>
        <v>337</v>
      </c>
      <c r="N12" s="4">
        <v>270</v>
      </c>
      <c r="O12" s="4">
        <f t="shared" si="1"/>
        <v>1625</v>
      </c>
      <c r="P12" s="4">
        <f t="shared" si="2"/>
        <v>302</v>
      </c>
    </row>
    <row r="13" spans="1:16" ht="11.25">
      <c r="A13" s="3">
        <v>99</v>
      </c>
      <c r="B13" s="2" t="s">
        <v>4</v>
      </c>
      <c r="C13" s="4">
        <v>4143</v>
      </c>
      <c r="D13" s="4">
        <v>2361</v>
      </c>
      <c r="E13" s="4"/>
      <c r="F13" s="4"/>
      <c r="G13" s="4"/>
      <c r="H13" s="4"/>
      <c r="I13" s="4">
        <v>280</v>
      </c>
      <c r="J13" s="4">
        <v>34</v>
      </c>
      <c r="K13" s="4">
        <v>781</v>
      </c>
      <c r="L13" s="4">
        <v>32</v>
      </c>
      <c r="M13" s="4">
        <f t="shared" si="0"/>
        <v>1127</v>
      </c>
      <c r="N13" s="4">
        <v>124</v>
      </c>
      <c r="O13" s="4">
        <f t="shared" si="1"/>
        <v>3612</v>
      </c>
      <c r="P13" s="4">
        <f t="shared" si="2"/>
        <v>531</v>
      </c>
    </row>
    <row r="14" spans="1:16" ht="11.25">
      <c r="A14" s="3">
        <v>107</v>
      </c>
      <c r="B14" s="2" t="s">
        <v>5</v>
      </c>
      <c r="C14" s="4">
        <v>4120</v>
      </c>
      <c r="D14" s="4">
        <v>2931</v>
      </c>
      <c r="E14" s="4"/>
      <c r="F14" s="4"/>
      <c r="G14" s="4"/>
      <c r="H14" s="4"/>
      <c r="I14" s="4">
        <v>2014</v>
      </c>
      <c r="J14" s="4">
        <v>39</v>
      </c>
      <c r="K14" s="4"/>
      <c r="L14" s="4">
        <v>55</v>
      </c>
      <c r="M14" s="4">
        <f t="shared" si="0"/>
        <v>2108</v>
      </c>
      <c r="N14" s="4">
        <v>25</v>
      </c>
      <c r="O14" s="4">
        <f t="shared" si="1"/>
        <v>5064</v>
      </c>
      <c r="P14" s="4">
        <f t="shared" si="2"/>
        <v>-944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17624</v>
      </c>
      <c r="D16" s="4">
        <f t="shared" si="3"/>
        <v>10268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5740</v>
      </c>
      <c r="J16" s="4">
        <f t="shared" si="3"/>
        <v>133</v>
      </c>
      <c r="K16" s="4">
        <f t="shared" si="3"/>
        <v>862</v>
      </c>
      <c r="L16" s="4">
        <f t="shared" si="3"/>
        <v>111</v>
      </c>
      <c r="M16" s="4">
        <f t="shared" si="3"/>
        <v>6846</v>
      </c>
      <c r="N16" s="4">
        <f t="shared" si="3"/>
        <v>574</v>
      </c>
      <c r="O16" s="4">
        <f t="shared" si="3"/>
        <v>17688</v>
      </c>
      <c r="P16" s="4">
        <f t="shared" si="3"/>
        <v>-64</v>
      </c>
    </row>
    <row r="18" spans="1:16" ht="11.25">
      <c r="A18" s="5">
        <v>62</v>
      </c>
      <c r="B18" s="6" t="s">
        <v>6</v>
      </c>
      <c r="C18" s="4">
        <v>2</v>
      </c>
      <c r="D18" s="4">
        <v>7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7</v>
      </c>
      <c r="P18" s="4">
        <f aca="true" t="shared" si="6" ref="P18:P23">SUM(C18-O18)</f>
        <v>-5</v>
      </c>
    </row>
    <row r="19" spans="1:16" ht="11.25">
      <c r="A19" s="5">
        <v>63</v>
      </c>
      <c r="B19" s="6" t="s">
        <v>48</v>
      </c>
      <c r="C19" s="4">
        <v>37</v>
      </c>
      <c r="D19" s="4">
        <v>34</v>
      </c>
      <c r="E19" s="4"/>
      <c r="F19" s="4"/>
      <c r="G19" s="4"/>
      <c r="H19" s="4"/>
      <c r="I19" s="4"/>
      <c r="J19" s="4">
        <v>4</v>
      </c>
      <c r="K19" s="4"/>
      <c r="L19" s="4"/>
      <c r="M19" s="4">
        <f t="shared" si="4"/>
        <v>4</v>
      </c>
      <c r="N19" s="4"/>
      <c r="O19" s="4">
        <f t="shared" si="5"/>
        <v>38</v>
      </c>
      <c r="P19" s="4">
        <f t="shared" si="6"/>
        <v>-1</v>
      </c>
    </row>
    <row r="20" spans="1:16" ht="11.25">
      <c r="A20" s="5">
        <v>65</v>
      </c>
      <c r="B20" s="6" t="s">
        <v>7</v>
      </c>
      <c r="C20" s="4">
        <v>75</v>
      </c>
      <c r="D20" s="4">
        <v>29</v>
      </c>
      <c r="E20" s="4"/>
      <c r="F20" s="4"/>
      <c r="G20" s="4"/>
      <c r="H20" s="4"/>
      <c r="I20" s="4"/>
      <c r="J20" s="4">
        <v>3</v>
      </c>
      <c r="K20" s="4">
        <v>11</v>
      </c>
      <c r="L20" s="4"/>
      <c r="M20" s="4">
        <f t="shared" si="4"/>
        <v>14</v>
      </c>
      <c r="N20" s="4"/>
      <c r="O20" s="4">
        <f t="shared" si="5"/>
        <v>43</v>
      </c>
      <c r="P20" s="4">
        <f t="shared" si="6"/>
        <v>32</v>
      </c>
    </row>
    <row r="21" spans="1:16" ht="11.25">
      <c r="A21" s="5">
        <v>68</v>
      </c>
      <c r="B21" s="6" t="s">
        <v>8</v>
      </c>
      <c r="C21" s="4">
        <v>17</v>
      </c>
      <c r="D21" s="4">
        <v>7</v>
      </c>
      <c r="E21" s="4"/>
      <c r="F21" s="4"/>
      <c r="G21" s="4"/>
      <c r="H21" s="4"/>
      <c r="I21" s="4"/>
      <c r="J21" s="4">
        <v>5</v>
      </c>
      <c r="K21" s="4">
        <v>6</v>
      </c>
      <c r="L21" s="4"/>
      <c r="M21" s="4">
        <f t="shared" si="4"/>
        <v>11</v>
      </c>
      <c r="N21" s="4"/>
      <c r="O21" s="4">
        <f t="shared" si="5"/>
        <v>18</v>
      </c>
      <c r="P21" s="4">
        <f t="shared" si="6"/>
        <v>-1</v>
      </c>
    </row>
    <row r="22" spans="1:16" ht="11.25">
      <c r="A22" s="5">
        <v>76</v>
      </c>
      <c r="B22" s="6" t="s">
        <v>47</v>
      </c>
      <c r="C22" s="4">
        <v>65</v>
      </c>
      <c r="D22" s="4">
        <v>11</v>
      </c>
      <c r="E22" s="4"/>
      <c r="F22" s="4"/>
      <c r="G22" s="4"/>
      <c r="H22" s="4"/>
      <c r="I22" s="4">
        <v>7</v>
      </c>
      <c r="J22" s="4">
        <v>19</v>
      </c>
      <c r="K22" s="4">
        <v>5</v>
      </c>
      <c r="L22" s="4">
        <v>2</v>
      </c>
      <c r="M22" s="4">
        <f t="shared" si="4"/>
        <v>33</v>
      </c>
      <c r="N22" s="4"/>
      <c r="O22" s="4">
        <f t="shared" si="5"/>
        <v>44</v>
      </c>
      <c r="P22" s="4">
        <f t="shared" si="6"/>
        <v>21</v>
      </c>
    </row>
    <row r="23" spans="1:16" ht="11.25">
      <c r="A23" s="5">
        <v>94</v>
      </c>
      <c r="B23" s="6" t="s">
        <v>10</v>
      </c>
      <c r="C23" s="4">
        <v>2</v>
      </c>
      <c r="D23" s="4">
        <v>1</v>
      </c>
      <c r="E23" s="4"/>
      <c r="F23" s="4"/>
      <c r="G23" s="4"/>
      <c r="H23" s="4"/>
      <c r="I23" s="4"/>
      <c r="J23" s="4"/>
      <c r="K23" s="4">
        <v>3</v>
      </c>
      <c r="L23" s="4"/>
      <c r="M23" s="4">
        <f t="shared" si="4"/>
        <v>3</v>
      </c>
      <c r="N23" s="4"/>
      <c r="O23" s="4">
        <f t="shared" si="5"/>
        <v>4</v>
      </c>
      <c r="P23" s="4">
        <f t="shared" si="6"/>
        <v>-2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198</v>
      </c>
      <c r="D25" s="4">
        <f t="shared" si="7"/>
        <v>89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7</v>
      </c>
      <c r="J25" s="4">
        <f t="shared" si="7"/>
        <v>31</v>
      </c>
      <c r="K25" s="4">
        <f t="shared" si="7"/>
        <v>25</v>
      </c>
      <c r="L25" s="4">
        <f t="shared" si="7"/>
        <v>2</v>
      </c>
      <c r="M25" s="4">
        <f t="shared" si="7"/>
        <v>65</v>
      </c>
      <c r="N25" s="4">
        <f t="shared" si="7"/>
        <v>0</v>
      </c>
      <c r="O25" s="4">
        <f t="shared" si="7"/>
        <v>154</v>
      </c>
      <c r="P25" s="4">
        <f t="shared" si="7"/>
        <v>44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17822</v>
      </c>
      <c r="D27" s="9">
        <f t="shared" si="8"/>
        <v>10357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5747</v>
      </c>
      <c r="J27" s="9">
        <f t="shared" si="8"/>
        <v>164</v>
      </c>
      <c r="K27" s="9">
        <f t="shared" si="8"/>
        <v>887</v>
      </c>
      <c r="L27" s="9">
        <f t="shared" si="8"/>
        <v>113</v>
      </c>
      <c r="M27" s="9">
        <f t="shared" si="8"/>
        <v>6911</v>
      </c>
      <c r="N27" s="9">
        <f t="shared" si="8"/>
        <v>574</v>
      </c>
      <c r="O27" s="9">
        <f t="shared" si="8"/>
        <v>17842</v>
      </c>
      <c r="P27" s="9">
        <f t="shared" si="8"/>
        <v>-20</v>
      </c>
    </row>
    <row r="28" spans="1:16" s="10" customFormat="1" ht="11.25">
      <c r="A28" s="10" t="s">
        <v>46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2591</v>
      </c>
      <c r="D8" s="4">
        <v>1621</v>
      </c>
      <c r="E8" s="4"/>
      <c r="F8" s="4"/>
      <c r="G8" s="4"/>
      <c r="H8" s="4"/>
      <c r="I8" s="4"/>
      <c r="J8" s="4">
        <v>18</v>
      </c>
      <c r="K8" s="4">
        <v>370</v>
      </c>
      <c r="L8" s="4">
        <v>1</v>
      </c>
      <c r="M8" s="4">
        <f aca="true" t="shared" si="0" ref="M8:M14">SUM(E8:L8)</f>
        <v>389</v>
      </c>
      <c r="N8" s="4">
        <v>114</v>
      </c>
      <c r="O8" s="4">
        <f aca="true" t="shared" si="1" ref="O8:O14">SUM(N8+M8+D8)</f>
        <v>2124</v>
      </c>
      <c r="P8" s="4">
        <f aca="true" t="shared" si="2" ref="P8:P14">SUM(C8-O8)</f>
        <v>467</v>
      </c>
    </row>
    <row r="9" spans="1:16" ht="11.25">
      <c r="A9" s="3">
        <v>78</v>
      </c>
      <c r="B9" s="2" t="s">
        <v>62</v>
      </c>
      <c r="C9" s="4">
        <v>3862</v>
      </c>
      <c r="D9" s="4">
        <v>3636</v>
      </c>
      <c r="E9" s="4"/>
      <c r="F9" s="4"/>
      <c r="G9" s="4"/>
      <c r="H9" s="4"/>
      <c r="I9" s="4">
        <v>1627</v>
      </c>
      <c r="J9" s="4">
        <v>21</v>
      </c>
      <c r="K9" s="4"/>
      <c r="L9" s="4">
        <v>1</v>
      </c>
      <c r="M9" s="4">
        <f t="shared" si="0"/>
        <v>1649</v>
      </c>
      <c r="N9" s="4">
        <v>60</v>
      </c>
      <c r="O9" s="4">
        <f t="shared" si="1"/>
        <v>5345</v>
      </c>
      <c r="P9" s="4">
        <f t="shared" si="2"/>
        <v>-1483</v>
      </c>
    </row>
    <row r="10" spans="1:16" ht="11.25">
      <c r="A10" s="3">
        <v>80</v>
      </c>
      <c r="B10" s="2" t="s">
        <v>2</v>
      </c>
      <c r="C10" s="4">
        <v>998</v>
      </c>
      <c r="D10" s="4">
        <v>708</v>
      </c>
      <c r="E10" s="4"/>
      <c r="F10" s="4"/>
      <c r="G10" s="4"/>
      <c r="H10" s="4"/>
      <c r="I10" s="4"/>
      <c r="J10" s="4">
        <v>15</v>
      </c>
      <c r="K10" s="4">
        <v>177</v>
      </c>
      <c r="L10" s="4">
        <v>12</v>
      </c>
      <c r="M10" s="4">
        <f t="shared" si="0"/>
        <v>204</v>
      </c>
      <c r="N10" s="4">
        <v>43</v>
      </c>
      <c r="O10" s="4">
        <f t="shared" si="1"/>
        <v>955</v>
      </c>
      <c r="P10" s="4">
        <f t="shared" si="2"/>
        <v>43</v>
      </c>
    </row>
    <row r="11" spans="1:16" ht="11.25">
      <c r="A11" s="5">
        <v>81</v>
      </c>
      <c r="B11" s="6" t="s">
        <v>9</v>
      </c>
      <c r="C11" s="4">
        <v>764</v>
      </c>
      <c r="D11" s="4">
        <v>303</v>
      </c>
      <c r="E11" s="4"/>
      <c r="F11" s="4"/>
      <c r="G11" s="4"/>
      <c r="H11" s="4"/>
      <c r="I11" s="4"/>
      <c r="J11" s="4"/>
      <c r="K11" s="4"/>
      <c r="L11" s="4"/>
      <c r="M11" s="4">
        <f>SUM(E11:L11)</f>
        <v>0</v>
      </c>
      <c r="N11" s="4">
        <v>7</v>
      </c>
      <c r="O11" s="4">
        <f>SUM(N11+M11+D11)</f>
        <v>310</v>
      </c>
      <c r="P11" s="4">
        <f>SUM(C11-O11)</f>
        <v>454</v>
      </c>
    </row>
    <row r="12" spans="1:16" ht="11.25">
      <c r="A12" s="3">
        <v>88</v>
      </c>
      <c r="B12" s="2" t="s">
        <v>3</v>
      </c>
      <c r="C12" s="4">
        <v>2750</v>
      </c>
      <c r="D12" s="4">
        <v>853</v>
      </c>
      <c r="E12" s="4"/>
      <c r="F12" s="4"/>
      <c r="G12" s="4"/>
      <c r="H12" s="4"/>
      <c r="I12" s="4">
        <v>333</v>
      </c>
      <c r="J12" s="4">
        <v>12</v>
      </c>
      <c r="K12" s="4"/>
      <c r="L12" s="4">
        <v>1</v>
      </c>
      <c r="M12" s="4">
        <f t="shared" si="0"/>
        <v>346</v>
      </c>
      <c r="N12" s="4">
        <v>279</v>
      </c>
      <c r="O12" s="4">
        <f t="shared" si="1"/>
        <v>1478</v>
      </c>
      <c r="P12" s="4">
        <f t="shared" si="2"/>
        <v>1272</v>
      </c>
    </row>
    <row r="13" spans="1:16" ht="11.25">
      <c r="A13" s="3">
        <v>99</v>
      </c>
      <c r="B13" s="2" t="s">
        <v>4</v>
      </c>
      <c r="C13" s="4">
        <v>4067</v>
      </c>
      <c r="D13" s="4">
        <v>3227</v>
      </c>
      <c r="E13" s="4"/>
      <c r="F13" s="4"/>
      <c r="G13" s="4"/>
      <c r="H13" s="4"/>
      <c r="I13" s="4"/>
      <c r="J13" s="4">
        <v>44</v>
      </c>
      <c r="K13" s="4">
        <v>1041</v>
      </c>
      <c r="L13" s="4">
        <v>41</v>
      </c>
      <c r="M13" s="4">
        <f t="shared" si="0"/>
        <v>1126</v>
      </c>
      <c r="N13" s="4">
        <v>119</v>
      </c>
      <c r="O13" s="4">
        <f t="shared" si="1"/>
        <v>4472</v>
      </c>
      <c r="P13" s="4">
        <f t="shared" si="2"/>
        <v>-405</v>
      </c>
    </row>
    <row r="14" spans="1:16" ht="11.25">
      <c r="A14" s="3">
        <v>107</v>
      </c>
      <c r="B14" s="2" t="s">
        <v>5</v>
      </c>
      <c r="C14" s="4">
        <v>4525</v>
      </c>
      <c r="D14" s="4">
        <v>3471</v>
      </c>
      <c r="E14" s="4"/>
      <c r="F14" s="4"/>
      <c r="G14" s="4"/>
      <c r="H14" s="4"/>
      <c r="I14" s="4">
        <v>2248</v>
      </c>
      <c r="J14" s="4">
        <v>40</v>
      </c>
      <c r="K14" s="4"/>
      <c r="L14" s="4">
        <v>59</v>
      </c>
      <c r="M14" s="4">
        <f t="shared" si="0"/>
        <v>2347</v>
      </c>
      <c r="N14" s="4">
        <v>25</v>
      </c>
      <c r="O14" s="4">
        <f t="shared" si="1"/>
        <v>5843</v>
      </c>
      <c r="P14" s="4">
        <f t="shared" si="2"/>
        <v>-1318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19557</v>
      </c>
      <c r="D16" s="4">
        <f t="shared" si="3"/>
        <v>13819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4208</v>
      </c>
      <c r="J16" s="4">
        <f t="shared" si="3"/>
        <v>150</v>
      </c>
      <c r="K16" s="4">
        <f t="shared" si="3"/>
        <v>1588</v>
      </c>
      <c r="L16" s="4">
        <f t="shared" si="3"/>
        <v>115</v>
      </c>
      <c r="M16" s="4">
        <f t="shared" si="3"/>
        <v>6061</v>
      </c>
      <c r="N16" s="4">
        <f t="shared" si="3"/>
        <v>647</v>
      </c>
      <c r="O16" s="4">
        <f t="shared" si="3"/>
        <v>20527</v>
      </c>
      <c r="P16" s="4">
        <f t="shared" si="3"/>
        <v>-970</v>
      </c>
    </row>
    <row r="18" spans="1:16" ht="11.25">
      <c r="A18" s="5">
        <v>62</v>
      </c>
      <c r="B18" s="6" t="s">
        <v>6</v>
      </c>
      <c r="C18" s="4">
        <v>3</v>
      </c>
      <c r="D18" s="4">
        <v>4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4</v>
      </c>
      <c r="P18" s="4">
        <f aca="true" t="shared" si="6" ref="P18:P23">SUM(C18-O18)</f>
        <v>-1</v>
      </c>
    </row>
    <row r="19" spans="1:16" ht="11.25">
      <c r="A19" s="5">
        <v>63</v>
      </c>
      <c r="B19" s="6" t="s">
        <v>48</v>
      </c>
      <c r="C19" s="4">
        <v>67</v>
      </c>
      <c r="D19" s="4">
        <v>69</v>
      </c>
      <c r="E19" s="4"/>
      <c r="F19" s="4"/>
      <c r="G19" s="4"/>
      <c r="H19" s="4"/>
      <c r="I19" s="4">
        <v>11</v>
      </c>
      <c r="J19" s="4">
        <v>3</v>
      </c>
      <c r="K19" s="4"/>
      <c r="L19" s="4"/>
      <c r="M19" s="4">
        <f t="shared" si="4"/>
        <v>14</v>
      </c>
      <c r="N19" s="4"/>
      <c r="O19" s="4">
        <f t="shared" si="5"/>
        <v>83</v>
      </c>
      <c r="P19" s="4">
        <f t="shared" si="6"/>
        <v>-16</v>
      </c>
    </row>
    <row r="20" spans="1:16" ht="11.25">
      <c r="A20" s="5">
        <v>65</v>
      </c>
      <c r="B20" s="6" t="s">
        <v>7</v>
      </c>
      <c r="C20" s="4">
        <v>94</v>
      </c>
      <c r="D20" s="4">
        <v>29</v>
      </c>
      <c r="E20" s="4"/>
      <c r="F20" s="4"/>
      <c r="G20" s="4"/>
      <c r="H20" s="4"/>
      <c r="I20" s="4"/>
      <c r="J20" s="4">
        <v>3</v>
      </c>
      <c r="K20" s="4">
        <v>12</v>
      </c>
      <c r="L20" s="4"/>
      <c r="M20" s="4">
        <f t="shared" si="4"/>
        <v>15</v>
      </c>
      <c r="N20" s="4"/>
      <c r="O20" s="4">
        <f t="shared" si="5"/>
        <v>44</v>
      </c>
      <c r="P20" s="4">
        <f t="shared" si="6"/>
        <v>50</v>
      </c>
    </row>
    <row r="21" spans="1:16" ht="11.25">
      <c r="A21" s="5">
        <v>68</v>
      </c>
      <c r="B21" s="6" t="s">
        <v>8</v>
      </c>
      <c r="C21" s="4">
        <v>7</v>
      </c>
      <c r="D21" s="4">
        <v>3</v>
      </c>
      <c r="E21" s="4"/>
      <c r="F21" s="4"/>
      <c r="G21" s="4"/>
      <c r="H21" s="4"/>
      <c r="I21" s="4"/>
      <c r="J21" s="4">
        <v>1</v>
      </c>
      <c r="K21" s="4">
        <v>4</v>
      </c>
      <c r="L21" s="4"/>
      <c r="M21" s="4">
        <f t="shared" si="4"/>
        <v>5</v>
      </c>
      <c r="N21" s="4"/>
      <c r="O21" s="4">
        <f t="shared" si="5"/>
        <v>8</v>
      </c>
      <c r="P21" s="4">
        <f t="shared" si="6"/>
        <v>-1</v>
      </c>
    </row>
    <row r="22" spans="1:16" ht="11.25">
      <c r="A22" s="5">
        <v>76</v>
      </c>
      <c r="B22" s="6" t="s">
        <v>47</v>
      </c>
      <c r="C22" s="4">
        <v>56</v>
      </c>
      <c r="D22" s="4">
        <v>8</v>
      </c>
      <c r="E22" s="4"/>
      <c r="F22" s="4"/>
      <c r="G22" s="4"/>
      <c r="H22" s="4"/>
      <c r="I22" s="4"/>
      <c r="J22" s="4">
        <v>17</v>
      </c>
      <c r="K22" s="4">
        <v>1</v>
      </c>
      <c r="L22" s="4"/>
      <c r="M22" s="4">
        <f t="shared" si="4"/>
        <v>18</v>
      </c>
      <c r="N22" s="4"/>
      <c r="O22" s="4">
        <f t="shared" si="5"/>
        <v>26</v>
      </c>
      <c r="P22" s="4">
        <f t="shared" si="6"/>
        <v>30</v>
      </c>
    </row>
    <row r="23" spans="1:16" ht="11.25">
      <c r="A23" s="5">
        <v>94</v>
      </c>
      <c r="B23" s="6" t="s">
        <v>10</v>
      </c>
      <c r="C23" s="4">
        <v>11</v>
      </c>
      <c r="D23" s="4">
        <v>3</v>
      </c>
      <c r="E23" s="4"/>
      <c r="F23" s="4"/>
      <c r="G23" s="4"/>
      <c r="H23" s="4"/>
      <c r="I23" s="4"/>
      <c r="J23" s="4"/>
      <c r="K23" s="4">
        <v>7</v>
      </c>
      <c r="L23" s="4"/>
      <c r="M23" s="4">
        <f t="shared" si="4"/>
        <v>7</v>
      </c>
      <c r="N23" s="4"/>
      <c r="O23" s="4">
        <f t="shared" si="5"/>
        <v>10</v>
      </c>
      <c r="P23" s="4">
        <f t="shared" si="6"/>
        <v>1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238</v>
      </c>
      <c r="D25" s="4">
        <f t="shared" si="7"/>
        <v>116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11</v>
      </c>
      <c r="J25" s="4">
        <f t="shared" si="7"/>
        <v>24</v>
      </c>
      <c r="K25" s="4">
        <f t="shared" si="7"/>
        <v>24</v>
      </c>
      <c r="L25" s="4">
        <f t="shared" si="7"/>
        <v>0</v>
      </c>
      <c r="M25" s="4">
        <f t="shared" si="7"/>
        <v>59</v>
      </c>
      <c r="N25" s="4">
        <f t="shared" si="7"/>
        <v>0</v>
      </c>
      <c r="O25" s="4">
        <f t="shared" si="7"/>
        <v>175</v>
      </c>
      <c r="P25" s="4">
        <f t="shared" si="7"/>
        <v>63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19795</v>
      </c>
      <c r="D27" s="9">
        <f t="shared" si="8"/>
        <v>13935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4219</v>
      </c>
      <c r="J27" s="9">
        <f t="shared" si="8"/>
        <v>174</v>
      </c>
      <c r="K27" s="9">
        <f t="shared" si="8"/>
        <v>1612</v>
      </c>
      <c r="L27" s="9">
        <f t="shared" si="8"/>
        <v>115</v>
      </c>
      <c r="M27" s="9">
        <f t="shared" si="8"/>
        <v>6120</v>
      </c>
      <c r="N27" s="9">
        <f t="shared" si="8"/>
        <v>647</v>
      </c>
      <c r="O27" s="9">
        <f t="shared" si="8"/>
        <v>20702</v>
      </c>
      <c r="P27" s="9">
        <f t="shared" si="8"/>
        <v>-907</v>
      </c>
    </row>
    <row r="28" spans="1:16" s="10" customFormat="1" ht="11.25">
      <c r="A28" s="10" t="str">
        <f>+'febrero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2160</v>
      </c>
      <c r="D8" s="4">
        <v>1408</v>
      </c>
      <c r="E8" s="4"/>
      <c r="F8" s="4"/>
      <c r="G8" s="4"/>
      <c r="H8" s="4"/>
      <c r="I8" s="4">
        <v>368</v>
      </c>
      <c r="J8" s="4">
        <v>28</v>
      </c>
      <c r="K8" s="4">
        <v>3</v>
      </c>
      <c r="L8" s="4">
        <v>18</v>
      </c>
      <c r="M8" s="4">
        <f aca="true" t="shared" si="0" ref="M8:M14">SUM(E8:L8)</f>
        <v>417</v>
      </c>
      <c r="N8" s="4">
        <v>92</v>
      </c>
      <c r="O8" s="4">
        <f aca="true" t="shared" si="1" ref="O8:O14">SUM(N8+M8+D8)</f>
        <v>1917</v>
      </c>
      <c r="P8" s="4">
        <f aca="true" t="shared" si="2" ref="P8:P14">SUM(C8-O8)</f>
        <v>243</v>
      </c>
    </row>
    <row r="9" spans="1:16" ht="11.25">
      <c r="A9" s="3">
        <v>78</v>
      </c>
      <c r="B9" s="2" t="s">
        <v>62</v>
      </c>
      <c r="C9" s="4">
        <v>3173</v>
      </c>
      <c r="D9" s="4">
        <v>2913</v>
      </c>
      <c r="E9" s="4"/>
      <c r="F9" s="4"/>
      <c r="G9" s="4"/>
      <c r="H9" s="4"/>
      <c r="I9" s="4">
        <v>2599</v>
      </c>
      <c r="J9" s="4">
        <v>23</v>
      </c>
      <c r="K9" s="4"/>
      <c r="L9" s="4">
        <v>1</v>
      </c>
      <c r="M9" s="4">
        <f t="shared" si="0"/>
        <v>2623</v>
      </c>
      <c r="N9" s="4">
        <v>68</v>
      </c>
      <c r="O9" s="4">
        <f t="shared" si="1"/>
        <v>5604</v>
      </c>
      <c r="P9" s="4">
        <f t="shared" si="2"/>
        <v>-2431</v>
      </c>
    </row>
    <row r="10" spans="1:16" ht="11.25">
      <c r="A10" s="3">
        <v>80</v>
      </c>
      <c r="B10" s="2" t="s">
        <v>2</v>
      </c>
      <c r="C10" s="4">
        <v>785</v>
      </c>
      <c r="D10" s="4">
        <v>587</v>
      </c>
      <c r="E10" s="4"/>
      <c r="F10" s="4"/>
      <c r="G10" s="4"/>
      <c r="H10" s="4"/>
      <c r="I10" s="4">
        <v>106</v>
      </c>
      <c r="J10" s="4">
        <v>7</v>
      </c>
      <c r="K10" s="4">
        <v>76</v>
      </c>
      <c r="L10" s="4">
        <v>3</v>
      </c>
      <c r="M10" s="4">
        <f t="shared" si="0"/>
        <v>192</v>
      </c>
      <c r="N10" s="4">
        <v>24</v>
      </c>
      <c r="O10" s="4">
        <f t="shared" si="1"/>
        <v>803</v>
      </c>
      <c r="P10" s="4">
        <f t="shared" si="2"/>
        <v>-18</v>
      </c>
    </row>
    <row r="11" spans="1:16" ht="11.25">
      <c r="A11" s="5">
        <v>81</v>
      </c>
      <c r="B11" s="6" t="s">
        <v>9</v>
      </c>
      <c r="C11" s="4">
        <v>739</v>
      </c>
      <c r="D11" s="4">
        <v>199</v>
      </c>
      <c r="E11" s="4"/>
      <c r="F11" s="4"/>
      <c r="G11" s="4"/>
      <c r="H11" s="4"/>
      <c r="I11" s="4"/>
      <c r="J11" s="4">
        <v>1</v>
      </c>
      <c r="K11" s="4"/>
      <c r="L11" s="4"/>
      <c r="M11" s="4">
        <f>SUM(E11:L11)</f>
        <v>1</v>
      </c>
      <c r="N11" s="4">
        <v>6</v>
      </c>
      <c r="O11" s="4">
        <f>SUM(N11+M11+D11)</f>
        <v>206</v>
      </c>
      <c r="P11" s="4">
        <f>SUM(C11-O11)</f>
        <v>533</v>
      </c>
    </row>
    <row r="12" spans="1:16" ht="11.25">
      <c r="A12" s="3">
        <v>88</v>
      </c>
      <c r="B12" s="2" t="s">
        <v>3</v>
      </c>
      <c r="C12" s="4">
        <v>2188</v>
      </c>
      <c r="D12" s="4">
        <v>768</v>
      </c>
      <c r="E12" s="4"/>
      <c r="F12" s="4"/>
      <c r="G12" s="4"/>
      <c r="H12" s="4"/>
      <c r="I12" s="4">
        <v>357</v>
      </c>
      <c r="J12" s="4">
        <v>9</v>
      </c>
      <c r="K12" s="4"/>
      <c r="L12" s="4">
        <v>1</v>
      </c>
      <c r="M12" s="4">
        <f t="shared" si="0"/>
        <v>367</v>
      </c>
      <c r="N12" s="4">
        <v>297</v>
      </c>
      <c r="O12" s="4">
        <f t="shared" si="1"/>
        <v>1432</v>
      </c>
      <c r="P12" s="4">
        <f t="shared" si="2"/>
        <v>756</v>
      </c>
    </row>
    <row r="13" spans="1:16" ht="11.25">
      <c r="A13" s="3">
        <v>99</v>
      </c>
      <c r="B13" s="2" t="s">
        <v>4</v>
      </c>
      <c r="C13" s="4">
        <v>3760</v>
      </c>
      <c r="D13" s="4">
        <v>2811</v>
      </c>
      <c r="E13" s="4"/>
      <c r="F13" s="4"/>
      <c r="G13" s="4"/>
      <c r="H13" s="4"/>
      <c r="I13" s="4">
        <v>331</v>
      </c>
      <c r="J13" s="4">
        <v>42</v>
      </c>
      <c r="K13" s="4">
        <v>650</v>
      </c>
      <c r="L13" s="4">
        <v>21</v>
      </c>
      <c r="M13" s="4">
        <f t="shared" si="0"/>
        <v>1044</v>
      </c>
      <c r="N13" s="4">
        <v>104</v>
      </c>
      <c r="O13" s="4">
        <f t="shared" si="1"/>
        <v>3959</v>
      </c>
      <c r="P13" s="4">
        <f t="shared" si="2"/>
        <v>-199</v>
      </c>
    </row>
    <row r="14" spans="1:16" ht="11.25">
      <c r="A14" s="3">
        <v>107</v>
      </c>
      <c r="B14" s="2" t="s">
        <v>5</v>
      </c>
      <c r="C14" s="4">
        <v>3988</v>
      </c>
      <c r="D14" s="4">
        <v>3131</v>
      </c>
      <c r="E14" s="4"/>
      <c r="F14" s="4"/>
      <c r="G14" s="4"/>
      <c r="H14" s="4"/>
      <c r="I14" s="4">
        <v>1762</v>
      </c>
      <c r="J14" s="4">
        <v>31</v>
      </c>
      <c r="K14" s="4"/>
      <c r="L14" s="4">
        <v>58</v>
      </c>
      <c r="M14" s="4">
        <f t="shared" si="0"/>
        <v>1851</v>
      </c>
      <c r="N14" s="4">
        <v>83</v>
      </c>
      <c r="O14" s="4">
        <f t="shared" si="1"/>
        <v>5065</v>
      </c>
      <c r="P14" s="4">
        <f t="shared" si="2"/>
        <v>-1077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16793</v>
      </c>
      <c r="D16" s="4">
        <f t="shared" si="3"/>
        <v>11817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5523</v>
      </c>
      <c r="J16" s="4">
        <f t="shared" si="3"/>
        <v>141</v>
      </c>
      <c r="K16" s="4">
        <f t="shared" si="3"/>
        <v>729</v>
      </c>
      <c r="L16" s="4">
        <f t="shared" si="3"/>
        <v>102</v>
      </c>
      <c r="M16" s="4">
        <f t="shared" si="3"/>
        <v>6495</v>
      </c>
      <c r="N16" s="4">
        <f t="shared" si="3"/>
        <v>674</v>
      </c>
      <c r="O16" s="4">
        <f t="shared" si="3"/>
        <v>18986</v>
      </c>
      <c r="P16" s="4">
        <f t="shared" si="3"/>
        <v>-2193</v>
      </c>
    </row>
    <row r="18" spans="1:16" ht="11.25">
      <c r="A18" s="5">
        <v>62</v>
      </c>
      <c r="B18" s="6" t="s">
        <v>6</v>
      </c>
      <c r="C18" s="4">
        <v>1</v>
      </c>
      <c r="D18" s="4">
        <v>4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4</v>
      </c>
      <c r="P18" s="4">
        <f aca="true" t="shared" si="6" ref="P18:P23">SUM(C18-O18)</f>
        <v>-3</v>
      </c>
    </row>
    <row r="19" spans="1:16" ht="11.25">
      <c r="A19" s="5">
        <v>63</v>
      </c>
      <c r="B19" s="6" t="s">
        <v>48</v>
      </c>
      <c r="C19" s="4">
        <v>43</v>
      </c>
      <c r="D19" s="4">
        <v>55</v>
      </c>
      <c r="E19" s="4"/>
      <c r="F19" s="4"/>
      <c r="G19" s="4"/>
      <c r="H19" s="4"/>
      <c r="I19" s="4"/>
      <c r="J19" s="4">
        <v>6</v>
      </c>
      <c r="K19" s="4"/>
      <c r="L19" s="4"/>
      <c r="M19" s="4">
        <f t="shared" si="4"/>
        <v>6</v>
      </c>
      <c r="N19" s="4"/>
      <c r="O19" s="4">
        <f t="shared" si="5"/>
        <v>61</v>
      </c>
      <c r="P19" s="4">
        <f t="shared" si="6"/>
        <v>-18</v>
      </c>
    </row>
    <row r="20" spans="1:16" ht="11.25">
      <c r="A20" s="5">
        <v>65</v>
      </c>
      <c r="B20" s="6" t="s">
        <v>7</v>
      </c>
      <c r="C20" s="4">
        <v>80</v>
      </c>
      <c r="D20" s="4">
        <v>28</v>
      </c>
      <c r="E20" s="4"/>
      <c r="F20" s="4"/>
      <c r="G20" s="4"/>
      <c r="H20" s="4"/>
      <c r="I20" s="4"/>
      <c r="J20" s="4">
        <v>5</v>
      </c>
      <c r="K20" s="4">
        <v>25</v>
      </c>
      <c r="L20" s="4"/>
      <c r="M20" s="4">
        <f t="shared" si="4"/>
        <v>30</v>
      </c>
      <c r="N20" s="4"/>
      <c r="O20" s="4">
        <f t="shared" si="5"/>
        <v>58</v>
      </c>
      <c r="P20" s="4">
        <f t="shared" si="6"/>
        <v>22</v>
      </c>
    </row>
    <row r="21" spans="1:16" ht="11.25">
      <c r="A21" s="5">
        <v>68</v>
      </c>
      <c r="B21" s="6" t="s">
        <v>8</v>
      </c>
      <c r="C21" s="4">
        <v>4</v>
      </c>
      <c r="D21" s="4">
        <v>5</v>
      </c>
      <c r="E21" s="4"/>
      <c r="F21" s="4"/>
      <c r="G21" s="4"/>
      <c r="H21" s="4"/>
      <c r="I21" s="4"/>
      <c r="J21" s="4"/>
      <c r="K21" s="4">
        <v>1</v>
      </c>
      <c r="L21" s="4"/>
      <c r="M21" s="4">
        <f t="shared" si="4"/>
        <v>1</v>
      </c>
      <c r="N21" s="4"/>
      <c r="O21" s="4">
        <f t="shared" si="5"/>
        <v>6</v>
      </c>
      <c r="P21" s="4">
        <f t="shared" si="6"/>
        <v>-2</v>
      </c>
    </row>
    <row r="22" spans="1:16" ht="11.25">
      <c r="A22" s="5">
        <v>76</v>
      </c>
      <c r="B22" s="6" t="s">
        <v>47</v>
      </c>
      <c r="C22" s="4">
        <v>61</v>
      </c>
      <c r="D22" s="4">
        <v>11</v>
      </c>
      <c r="E22" s="4"/>
      <c r="F22" s="4"/>
      <c r="G22" s="4"/>
      <c r="H22" s="4"/>
      <c r="I22" s="4">
        <v>6</v>
      </c>
      <c r="J22" s="4">
        <v>16</v>
      </c>
      <c r="K22" s="4"/>
      <c r="L22" s="4"/>
      <c r="M22" s="4">
        <f t="shared" si="4"/>
        <v>22</v>
      </c>
      <c r="N22" s="4"/>
      <c r="O22" s="4">
        <f t="shared" si="5"/>
        <v>33</v>
      </c>
      <c r="P22" s="4">
        <f t="shared" si="6"/>
        <v>28</v>
      </c>
    </row>
    <row r="23" spans="1:16" ht="11.25">
      <c r="A23" s="5">
        <v>94</v>
      </c>
      <c r="B23" s="6" t="s">
        <v>10</v>
      </c>
      <c r="C23" s="4">
        <v>11</v>
      </c>
      <c r="D23" s="4">
        <v>2</v>
      </c>
      <c r="E23" s="4"/>
      <c r="F23" s="4"/>
      <c r="G23" s="4"/>
      <c r="H23" s="4"/>
      <c r="I23" s="4"/>
      <c r="J23" s="4"/>
      <c r="K23" s="4">
        <v>4</v>
      </c>
      <c r="L23" s="4"/>
      <c r="M23" s="4">
        <f t="shared" si="4"/>
        <v>4</v>
      </c>
      <c r="N23" s="4"/>
      <c r="O23" s="4">
        <f t="shared" si="5"/>
        <v>6</v>
      </c>
      <c r="P23" s="4">
        <f t="shared" si="6"/>
        <v>5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200</v>
      </c>
      <c r="D25" s="4">
        <f t="shared" si="7"/>
        <v>105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6</v>
      </c>
      <c r="J25" s="4">
        <f t="shared" si="7"/>
        <v>27</v>
      </c>
      <c r="K25" s="4">
        <f t="shared" si="7"/>
        <v>30</v>
      </c>
      <c r="L25" s="4">
        <f t="shared" si="7"/>
        <v>0</v>
      </c>
      <c r="M25" s="4">
        <f t="shared" si="7"/>
        <v>63</v>
      </c>
      <c r="N25" s="4">
        <f t="shared" si="7"/>
        <v>0</v>
      </c>
      <c r="O25" s="4">
        <f t="shared" si="7"/>
        <v>168</v>
      </c>
      <c r="P25" s="4">
        <f t="shared" si="7"/>
        <v>32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16993</v>
      </c>
      <c r="D27" s="9">
        <f t="shared" si="8"/>
        <v>11922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5529</v>
      </c>
      <c r="J27" s="9">
        <f t="shared" si="8"/>
        <v>168</v>
      </c>
      <c r="K27" s="9">
        <f t="shared" si="8"/>
        <v>759</v>
      </c>
      <c r="L27" s="9">
        <f t="shared" si="8"/>
        <v>102</v>
      </c>
      <c r="M27" s="9">
        <f t="shared" si="8"/>
        <v>6558</v>
      </c>
      <c r="N27" s="9">
        <f t="shared" si="8"/>
        <v>674</v>
      </c>
      <c r="O27" s="9">
        <f t="shared" si="8"/>
        <v>19154</v>
      </c>
      <c r="P27" s="9">
        <f t="shared" si="8"/>
        <v>-2161</v>
      </c>
    </row>
    <row r="28" spans="1:16" s="10" customFormat="1" ht="11.25">
      <c r="A28" s="10" t="str">
        <f>+'marzo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3615</v>
      </c>
      <c r="D8" s="4">
        <v>2005</v>
      </c>
      <c r="E8" s="4"/>
      <c r="F8" s="4"/>
      <c r="G8" s="4"/>
      <c r="H8" s="4"/>
      <c r="I8" s="4">
        <v>478</v>
      </c>
      <c r="J8" s="4">
        <v>27</v>
      </c>
      <c r="K8" s="4"/>
      <c r="L8" s="4">
        <v>2</v>
      </c>
      <c r="M8" s="4">
        <f aca="true" t="shared" si="0" ref="M8:M14">SUM(E8:L8)</f>
        <v>507</v>
      </c>
      <c r="N8" s="4">
        <v>108</v>
      </c>
      <c r="O8" s="4">
        <f aca="true" t="shared" si="1" ref="O8:O14">SUM(N8+M8+D8)</f>
        <v>2620</v>
      </c>
      <c r="P8" s="4">
        <f aca="true" t="shared" si="2" ref="P8:P14">SUM(C8-O8)</f>
        <v>995</v>
      </c>
    </row>
    <row r="9" spans="1:16" ht="11.25">
      <c r="A9" s="3">
        <v>78</v>
      </c>
      <c r="B9" s="2" t="s">
        <v>62</v>
      </c>
      <c r="C9" s="4">
        <v>5225</v>
      </c>
      <c r="D9" s="4">
        <v>3999</v>
      </c>
      <c r="E9" s="4"/>
      <c r="F9" s="4"/>
      <c r="G9" s="4"/>
      <c r="H9" s="4"/>
      <c r="I9" s="4">
        <v>2458</v>
      </c>
      <c r="J9" s="4">
        <v>26</v>
      </c>
      <c r="K9" s="4"/>
      <c r="L9" s="4">
        <v>3</v>
      </c>
      <c r="M9" s="4">
        <f t="shared" si="0"/>
        <v>2487</v>
      </c>
      <c r="N9" s="4">
        <v>71</v>
      </c>
      <c r="O9" s="4">
        <f t="shared" si="1"/>
        <v>6557</v>
      </c>
      <c r="P9" s="4">
        <f t="shared" si="2"/>
        <v>-1332</v>
      </c>
    </row>
    <row r="10" spans="1:16" ht="11.25">
      <c r="A10" s="3">
        <v>80</v>
      </c>
      <c r="B10" s="2" t="s">
        <v>2</v>
      </c>
      <c r="C10" s="4">
        <v>1116</v>
      </c>
      <c r="D10" s="4">
        <v>983</v>
      </c>
      <c r="E10" s="4"/>
      <c r="F10" s="4"/>
      <c r="G10" s="4"/>
      <c r="H10" s="4"/>
      <c r="I10" s="4">
        <v>124</v>
      </c>
      <c r="J10" s="4">
        <v>18</v>
      </c>
      <c r="K10" s="4">
        <v>69</v>
      </c>
      <c r="L10" s="4">
        <v>3</v>
      </c>
      <c r="M10" s="4">
        <f t="shared" si="0"/>
        <v>214</v>
      </c>
      <c r="N10" s="4">
        <v>35</v>
      </c>
      <c r="O10" s="4">
        <f t="shared" si="1"/>
        <v>1232</v>
      </c>
      <c r="P10" s="4">
        <f t="shared" si="2"/>
        <v>-116</v>
      </c>
    </row>
    <row r="11" spans="1:16" ht="11.25">
      <c r="A11" s="5">
        <v>81</v>
      </c>
      <c r="B11" s="6" t="s">
        <v>9</v>
      </c>
      <c r="C11" s="4">
        <v>589</v>
      </c>
      <c r="D11" s="4">
        <v>266</v>
      </c>
      <c r="E11" s="4"/>
      <c r="F11" s="4"/>
      <c r="G11" s="4"/>
      <c r="H11" s="4"/>
      <c r="I11" s="4"/>
      <c r="J11" s="4">
        <v>2</v>
      </c>
      <c r="K11" s="4">
        <v>1</v>
      </c>
      <c r="L11" s="4"/>
      <c r="M11" s="4">
        <f>SUM(E11:L11)</f>
        <v>3</v>
      </c>
      <c r="N11" s="4">
        <v>1</v>
      </c>
      <c r="O11" s="4">
        <f>SUM(N11+M11+D11)</f>
        <v>270</v>
      </c>
      <c r="P11" s="4">
        <f>SUM(C11-O11)</f>
        <v>319</v>
      </c>
    </row>
    <row r="12" spans="1:16" ht="11.25">
      <c r="A12" s="3">
        <v>88</v>
      </c>
      <c r="B12" s="2" t="s">
        <v>3</v>
      </c>
      <c r="C12" s="4">
        <v>3329</v>
      </c>
      <c r="D12" s="4">
        <v>1207</v>
      </c>
      <c r="E12" s="4"/>
      <c r="F12" s="4"/>
      <c r="G12" s="4"/>
      <c r="H12" s="4"/>
      <c r="I12" s="4">
        <v>304</v>
      </c>
      <c r="J12" s="4">
        <v>22</v>
      </c>
      <c r="K12" s="4"/>
      <c r="L12" s="4">
        <v>7</v>
      </c>
      <c r="M12" s="4">
        <f t="shared" si="0"/>
        <v>333</v>
      </c>
      <c r="N12" s="4">
        <v>458</v>
      </c>
      <c r="O12" s="4">
        <f t="shared" si="1"/>
        <v>1998</v>
      </c>
      <c r="P12" s="4">
        <f t="shared" si="2"/>
        <v>1331</v>
      </c>
    </row>
    <row r="13" spans="1:16" ht="11.25">
      <c r="A13" s="3">
        <v>99</v>
      </c>
      <c r="B13" s="2" t="s">
        <v>4</v>
      </c>
      <c r="C13" s="4">
        <v>5491</v>
      </c>
      <c r="D13" s="4">
        <v>4259</v>
      </c>
      <c r="E13" s="4"/>
      <c r="F13" s="4"/>
      <c r="G13" s="4"/>
      <c r="H13" s="4"/>
      <c r="I13" s="4">
        <v>281</v>
      </c>
      <c r="J13" s="4">
        <v>37</v>
      </c>
      <c r="K13" s="4">
        <v>709</v>
      </c>
      <c r="L13" s="4">
        <v>20</v>
      </c>
      <c r="M13" s="4">
        <f t="shared" si="0"/>
        <v>1047</v>
      </c>
      <c r="N13" s="4">
        <v>186</v>
      </c>
      <c r="O13" s="4">
        <f t="shared" si="1"/>
        <v>5492</v>
      </c>
      <c r="P13" s="4">
        <f t="shared" si="2"/>
        <v>-1</v>
      </c>
    </row>
    <row r="14" spans="1:16" ht="11.25">
      <c r="A14" s="3">
        <v>107</v>
      </c>
      <c r="B14" s="2" t="s">
        <v>5</v>
      </c>
      <c r="C14" s="4">
        <v>5528</v>
      </c>
      <c r="D14" s="4">
        <v>4124</v>
      </c>
      <c r="E14" s="4"/>
      <c r="F14" s="4"/>
      <c r="G14" s="4"/>
      <c r="H14" s="4"/>
      <c r="I14" s="4">
        <v>1122</v>
      </c>
      <c r="J14" s="4">
        <v>43</v>
      </c>
      <c r="K14" s="4"/>
      <c r="L14" s="4">
        <v>46</v>
      </c>
      <c r="M14" s="4">
        <f t="shared" si="0"/>
        <v>1211</v>
      </c>
      <c r="N14" s="4">
        <v>29</v>
      </c>
      <c r="O14" s="4">
        <f t="shared" si="1"/>
        <v>5364</v>
      </c>
      <c r="P14" s="4">
        <f t="shared" si="2"/>
        <v>164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24893</v>
      </c>
      <c r="D16" s="4">
        <f t="shared" si="3"/>
        <v>16843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4767</v>
      </c>
      <c r="J16" s="4">
        <f t="shared" si="3"/>
        <v>175</v>
      </c>
      <c r="K16" s="4">
        <f t="shared" si="3"/>
        <v>779</v>
      </c>
      <c r="L16" s="4">
        <f t="shared" si="3"/>
        <v>81</v>
      </c>
      <c r="M16" s="4">
        <f t="shared" si="3"/>
        <v>5802</v>
      </c>
      <c r="N16" s="4">
        <f t="shared" si="3"/>
        <v>888</v>
      </c>
      <c r="O16" s="4">
        <f t="shared" si="3"/>
        <v>23533</v>
      </c>
      <c r="P16" s="4">
        <f t="shared" si="3"/>
        <v>1360</v>
      </c>
    </row>
    <row r="18" spans="1:16" ht="11.25">
      <c r="A18" s="5">
        <v>62</v>
      </c>
      <c r="B18" s="6" t="s">
        <v>6</v>
      </c>
      <c r="C18" s="4">
        <v>2</v>
      </c>
      <c r="D18" s="4">
        <v>14</v>
      </c>
      <c r="E18" s="4"/>
      <c r="F18" s="4"/>
      <c r="G18" s="4"/>
      <c r="H18" s="4"/>
      <c r="I18" s="4"/>
      <c r="J18" s="4"/>
      <c r="K18" s="4">
        <v>3</v>
      </c>
      <c r="L18" s="4"/>
      <c r="M18" s="4">
        <f aca="true" t="shared" si="4" ref="M18:M23">SUM(E18:L18)</f>
        <v>3</v>
      </c>
      <c r="N18" s="4"/>
      <c r="O18" s="4">
        <f aca="true" t="shared" si="5" ref="O18:O23">SUM(N18+M18+D18)</f>
        <v>17</v>
      </c>
      <c r="P18" s="4">
        <f aca="true" t="shared" si="6" ref="P18:P23">SUM(C18-O18)</f>
        <v>-15</v>
      </c>
    </row>
    <row r="19" spans="1:16" ht="11.25">
      <c r="A19" s="5">
        <v>63</v>
      </c>
      <c r="B19" s="6" t="s">
        <v>48</v>
      </c>
      <c r="C19" s="4">
        <v>29</v>
      </c>
      <c r="D19" s="4">
        <v>66</v>
      </c>
      <c r="E19" s="4"/>
      <c r="F19" s="4"/>
      <c r="G19" s="4"/>
      <c r="H19" s="4"/>
      <c r="I19" s="4">
        <v>81</v>
      </c>
      <c r="J19" s="4">
        <v>5</v>
      </c>
      <c r="K19" s="4"/>
      <c r="L19" s="4"/>
      <c r="M19" s="4">
        <f t="shared" si="4"/>
        <v>86</v>
      </c>
      <c r="N19" s="4"/>
      <c r="O19" s="4">
        <f t="shared" si="5"/>
        <v>152</v>
      </c>
      <c r="P19" s="4">
        <f t="shared" si="6"/>
        <v>-123</v>
      </c>
    </row>
    <row r="20" spans="1:16" ht="11.25">
      <c r="A20" s="5">
        <v>65</v>
      </c>
      <c r="B20" s="6" t="s">
        <v>7</v>
      </c>
      <c r="C20" s="4">
        <v>73</v>
      </c>
      <c r="D20" s="4">
        <v>51</v>
      </c>
      <c r="E20" s="4"/>
      <c r="F20" s="4"/>
      <c r="G20" s="4"/>
      <c r="H20" s="4"/>
      <c r="I20" s="4"/>
      <c r="J20" s="4"/>
      <c r="K20" s="4">
        <v>6</v>
      </c>
      <c r="L20" s="4"/>
      <c r="M20" s="4">
        <f t="shared" si="4"/>
        <v>6</v>
      </c>
      <c r="N20" s="4"/>
      <c r="O20" s="4">
        <f t="shared" si="5"/>
        <v>57</v>
      </c>
      <c r="P20" s="4">
        <f t="shared" si="6"/>
        <v>16</v>
      </c>
    </row>
    <row r="21" spans="1:16" ht="11.25">
      <c r="A21" s="5">
        <v>68</v>
      </c>
      <c r="B21" s="6" t="s">
        <v>8</v>
      </c>
      <c r="C21" s="4">
        <v>7</v>
      </c>
      <c r="D21" s="4">
        <v>4</v>
      </c>
      <c r="E21" s="4"/>
      <c r="F21" s="4"/>
      <c r="G21" s="4"/>
      <c r="H21" s="4"/>
      <c r="I21" s="4"/>
      <c r="J21" s="4"/>
      <c r="K21" s="4">
        <v>3</v>
      </c>
      <c r="L21" s="4"/>
      <c r="M21" s="4">
        <f t="shared" si="4"/>
        <v>3</v>
      </c>
      <c r="N21" s="4"/>
      <c r="O21" s="4">
        <f t="shared" si="5"/>
        <v>7</v>
      </c>
      <c r="P21" s="4">
        <f t="shared" si="6"/>
        <v>0</v>
      </c>
    </row>
    <row r="22" spans="1:16" ht="11.25">
      <c r="A22" s="5">
        <v>76</v>
      </c>
      <c r="B22" s="6" t="s">
        <v>47</v>
      </c>
      <c r="C22" s="4">
        <v>78</v>
      </c>
      <c r="D22" s="4">
        <v>16</v>
      </c>
      <c r="E22" s="4"/>
      <c r="F22" s="4"/>
      <c r="G22" s="4"/>
      <c r="H22" s="4"/>
      <c r="I22" s="4">
        <v>1</v>
      </c>
      <c r="J22" s="4">
        <v>20</v>
      </c>
      <c r="K22" s="4"/>
      <c r="L22" s="4"/>
      <c r="M22" s="4">
        <f t="shared" si="4"/>
        <v>21</v>
      </c>
      <c r="N22" s="4"/>
      <c r="O22" s="4">
        <f t="shared" si="5"/>
        <v>37</v>
      </c>
      <c r="P22" s="4">
        <f t="shared" si="6"/>
        <v>41</v>
      </c>
    </row>
    <row r="23" spans="1:16" ht="11.25">
      <c r="A23" s="5">
        <v>94</v>
      </c>
      <c r="B23" s="6" t="s">
        <v>10</v>
      </c>
      <c r="C23" s="4">
        <v>7</v>
      </c>
      <c r="D23" s="4">
        <v>2</v>
      </c>
      <c r="E23" s="4"/>
      <c r="F23" s="4"/>
      <c r="G23" s="4"/>
      <c r="H23" s="4"/>
      <c r="I23" s="4"/>
      <c r="J23" s="4"/>
      <c r="K23" s="4">
        <v>2</v>
      </c>
      <c r="L23" s="4"/>
      <c r="M23" s="4">
        <f t="shared" si="4"/>
        <v>2</v>
      </c>
      <c r="N23" s="4"/>
      <c r="O23" s="4">
        <f t="shared" si="5"/>
        <v>4</v>
      </c>
      <c r="P23" s="4">
        <f t="shared" si="6"/>
        <v>3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196</v>
      </c>
      <c r="D25" s="4">
        <f t="shared" si="7"/>
        <v>153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82</v>
      </c>
      <c r="J25" s="4">
        <f t="shared" si="7"/>
        <v>25</v>
      </c>
      <c r="K25" s="4">
        <f t="shared" si="7"/>
        <v>14</v>
      </c>
      <c r="L25" s="4">
        <f t="shared" si="7"/>
        <v>0</v>
      </c>
      <c r="M25" s="4">
        <f t="shared" si="7"/>
        <v>121</v>
      </c>
      <c r="N25" s="4">
        <f t="shared" si="7"/>
        <v>0</v>
      </c>
      <c r="O25" s="4">
        <f t="shared" si="7"/>
        <v>274</v>
      </c>
      <c r="P25" s="4">
        <f t="shared" si="7"/>
        <v>-78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25089</v>
      </c>
      <c r="D27" s="9">
        <f t="shared" si="8"/>
        <v>16996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4849</v>
      </c>
      <c r="J27" s="9">
        <f t="shared" si="8"/>
        <v>200</v>
      </c>
      <c r="K27" s="9">
        <f t="shared" si="8"/>
        <v>793</v>
      </c>
      <c r="L27" s="9">
        <f t="shared" si="8"/>
        <v>81</v>
      </c>
      <c r="M27" s="9">
        <f t="shared" si="8"/>
        <v>5923</v>
      </c>
      <c r="N27" s="9">
        <f t="shared" si="8"/>
        <v>888</v>
      </c>
      <c r="O27" s="9">
        <f t="shared" si="8"/>
        <v>23807</v>
      </c>
      <c r="P27" s="9">
        <f t="shared" si="8"/>
        <v>1282</v>
      </c>
    </row>
    <row r="28" spans="1:16" s="10" customFormat="1" ht="11.25">
      <c r="A28" s="10" t="str">
        <f>+'abril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3642</v>
      </c>
      <c r="D8" s="4">
        <v>1688</v>
      </c>
      <c r="E8" s="4"/>
      <c r="F8" s="4"/>
      <c r="G8" s="4"/>
      <c r="H8" s="4"/>
      <c r="I8" s="4">
        <v>8</v>
      </c>
      <c r="J8" s="4">
        <v>31</v>
      </c>
      <c r="K8" s="4">
        <v>1</v>
      </c>
      <c r="L8" s="4">
        <v>9</v>
      </c>
      <c r="M8" s="4">
        <f aca="true" t="shared" si="0" ref="M8:M14">SUM(E8:L8)</f>
        <v>49</v>
      </c>
      <c r="N8" s="4">
        <v>72</v>
      </c>
      <c r="O8" s="4">
        <f aca="true" t="shared" si="1" ref="O8:O14">SUM(N8+M8+D8)</f>
        <v>1809</v>
      </c>
      <c r="P8" s="4">
        <f aca="true" t="shared" si="2" ref="P8:P14">SUM(C8-O8)</f>
        <v>1833</v>
      </c>
    </row>
    <row r="9" spans="1:16" ht="11.25">
      <c r="A9" s="3">
        <v>78</v>
      </c>
      <c r="B9" s="2" t="s">
        <v>62</v>
      </c>
      <c r="C9" s="4">
        <v>4622</v>
      </c>
      <c r="D9" s="4">
        <v>4319</v>
      </c>
      <c r="E9" s="4"/>
      <c r="F9" s="4"/>
      <c r="G9" s="4"/>
      <c r="H9" s="4"/>
      <c r="I9" s="4">
        <v>1763</v>
      </c>
      <c r="J9" s="4">
        <v>37</v>
      </c>
      <c r="K9" s="4"/>
      <c r="L9" s="4">
        <v>3</v>
      </c>
      <c r="M9" s="4">
        <f t="shared" si="0"/>
        <v>1803</v>
      </c>
      <c r="N9" s="4">
        <v>62</v>
      </c>
      <c r="O9" s="4">
        <f t="shared" si="1"/>
        <v>6184</v>
      </c>
      <c r="P9" s="4">
        <f t="shared" si="2"/>
        <v>-1562</v>
      </c>
    </row>
    <row r="10" spans="1:16" ht="11.25">
      <c r="A10" s="3">
        <v>80</v>
      </c>
      <c r="B10" s="2" t="s">
        <v>2</v>
      </c>
      <c r="C10" s="4">
        <v>951</v>
      </c>
      <c r="D10" s="4">
        <v>906</v>
      </c>
      <c r="E10" s="4"/>
      <c r="F10" s="4"/>
      <c r="G10" s="4"/>
      <c r="H10" s="4"/>
      <c r="I10" s="4">
        <v>121</v>
      </c>
      <c r="J10" s="4">
        <v>15</v>
      </c>
      <c r="K10" s="4">
        <v>87</v>
      </c>
      <c r="L10" s="4">
        <v>7</v>
      </c>
      <c r="M10" s="4">
        <f t="shared" si="0"/>
        <v>230</v>
      </c>
      <c r="N10" s="4">
        <v>62</v>
      </c>
      <c r="O10" s="4">
        <f t="shared" si="1"/>
        <v>1198</v>
      </c>
      <c r="P10" s="4">
        <f t="shared" si="2"/>
        <v>-247</v>
      </c>
    </row>
    <row r="11" spans="1:16" ht="11.25">
      <c r="A11" s="5">
        <v>81</v>
      </c>
      <c r="B11" s="6" t="s">
        <v>9</v>
      </c>
      <c r="C11" s="4">
        <v>438</v>
      </c>
      <c r="D11" s="4">
        <v>299</v>
      </c>
      <c r="E11" s="4"/>
      <c r="F11" s="4"/>
      <c r="G11" s="4"/>
      <c r="H11" s="4"/>
      <c r="I11" s="4"/>
      <c r="J11" s="4">
        <v>5</v>
      </c>
      <c r="K11" s="4">
        <v>1</v>
      </c>
      <c r="L11" s="4"/>
      <c r="M11" s="4">
        <f>SUM(E11:L11)</f>
        <v>6</v>
      </c>
      <c r="N11" s="4">
        <v>1</v>
      </c>
      <c r="O11" s="4">
        <f>SUM(N11+M11+D11)</f>
        <v>306</v>
      </c>
      <c r="P11" s="4">
        <f>SUM(C11-O11)</f>
        <v>132</v>
      </c>
    </row>
    <row r="12" spans="1:16" ht="11.25">
      <c r="A12" s="3">
        <v>88</v>
      </c>
      <c r="B12" s="2" t="s">
        <v>3</v>
      </c>
      <c r="C12" s="4">
        <v>3539</v>
      </c>
      <c r="D12" s="4">
        <v>1189</v>
      </c>
      <c r="E12" s="4"/>
      <c r="F12" s="4"/>
      <c r="G12" s="4"/>
      <c r="H12" s="4"/>
      <c r="I12" s="4">
        <v>272</v>
      </c>
      <c r="J12" s="4">
        <v>12</v>
      </c>
      <c r="K12" s="4"/>
      <c r="L12" s="4"/>
      <c r="M12" s="4">
        <f t="shared" si="0"/>
        <v>284</v>
      </c>
      <c r="N12" s="4">
        <v>399</v>
      </c>
      <c r="O12" s="4">
        <f t="shared" si="1"/>
        <v>1872</v>
      </c>
      <c r="P12" s="4">
        <f t="shared" si="2"/>
        <v>1667</v>
      </c>
    </row>
    <row r="13" spans="1:16" ht="11.25">
      <c r="A13" s="3">
        <v>99</v>
      </c>
      <c r="B13" s="2" t="s">
        <v>4</v>
      </c>
      <c r="C13" s="4">
        <v>5414</v>
      </c>
      <c r="D13" s="4">
        <v>3715</v>
      </c>
      <c r="E13" s="4"/>
      <c r="F13" s="4"/>
      <c r="G13" s="4"/>
      <c r="H13" s="4"/>
      <c r="I13" s="4">
        <v>605</v>
      </c>
      <c r="J13" s="4">
        <v>65</v>
      </c>
      <c r="K13" s="4">
        <v>838</v>
      </c>
      <c r="L13" s="4">
        <v>30</v>
      </c>
      <c r="M13" s="4">
        <f t="shared" si="0"/>
        <v>1538</v>
      </c>
      <c r="N13" s="4">
        <v>152</v>
      </c>
      <c r="O13" s="4">
        <f t="shared" si="1"/>
        <v>5405</v>
      </c>
      <c r="P13" s="4">
        <f t="shared" si="2"/>
        <v>9</v>
      </c>
    </row>
    <row r="14" spans="1:16" ht="11.25">
      <c r="A14" s="3">
        <v>107</v>
      </c>
      <c r="B14" s="2" t="s">
        <v>5</v>
      </c>
      <c r="C14" s="4">
        <v>5106</v>
      </c>
      <c r="D14" s="4">
        <v>3795</v>
      </c>
      <c r="E14" s="4"/>
      <c r="F14" s="4"/>
      <c r="G14" s="4"/>
      <c r="H14" s="4"/>
      <c r="I14" s="4">
        <v>1359</v>
      </c>
      <c r="J14" s="4">
        <v>31</v>
      </c>
      <c r="K14" s="4"/>
      <c r="L14" s="4">
        <v>74</v>
      </c>
      <c r="M14" s="4">
        <f t="shared" si="0"/>
        <v>1464</v>
      </c>
      <c r="N14" s="4">
        <v>19</v>
      </c>
      <c r="O14" s="4">
        <f t="shared" si="1"/>
        <v>5278</v>
      </c>
      <c r="P14" s="4">
        <f t="shared" si="2"/>
        <v>-172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23712</v>
      </c>
      <c r="D16" s="4">
        <f t="shared" si="3"/>
        <v>15911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4128</v>
      </c>
      <c r="J16" s="4">
        <f t="shared" si="3"/>
        <v>196</v>
      </c>
      <c r="K16" s="4">
        <f t="shared" si="3"/>
        <v>927</v>
      </c>
      <c r="L16" s="4">
        <f t="shared" si="3"/>
        <v>123</v>
      </c>
      <c r="M16" s="4">
        <f t="shared" si="3"/>
        <v>5374</v>
      </c>
      <c r="N16" s="4">
        <f t="shared" si="3"/>
        <v>767</v>
      </c>
      <c r="O16" s="4">
        <f t="shared" si="3"/>
        <v>22052</v>
      </c>
      <c r="P16" s="4">
        <f t="shared" si="3"/>
        <v>1660</v>
      </c>
    </row>
    <row r="18" spans="1:16" ht="11.25">
      <c r="A18" s="5">
        <v>62</v>
      </c>
      <c r="B18" s="6" t="s">
        <v>6</v>
      </c>
      <c r="C18" s="4">
        <v>4</v>
      </c>
      <c r="D18" s="4">
        <v>5</v>
      </c>
      <c r="E18" s="4"/>
      <c r="F18" s="4"/>
      <c r="G18" s="4"/>
      <c r="H18" s="4"/>
      <c r="I18" s="4"/>
      <c r="J18" s="4"/>
      <c r="K18" s="4">
        <v>1</v>
      </c>
      <c r="L18" s="4"/>
      <c r="M18" s="4">
        <f aca="true" t="shared" si="4" ref="M18:M23">SUM(E18:L18)</f>
        <v>1</v>
      </c>
      <c r="N18" s="4"/>
      <c r="O18" s="4">
        <f aca="true" t="shared" si="5" ref="O18:O23">SUM(N18+M18+D18)</f>
        <v>6</v>
      </c>
      <c r="P18" s="4">
        <f aca="true" t="shared" si="6" ref="P18:P23">SUM(C18-O18)</f>
        <v>-2</v>
      </c>
    </row>
    <row r="19" spans="1:16" ht="11.25">
      <c r="A19" s="5">
        <v>63</v>
      </c>
      <c r="B19" s="6" t="s">
        <v>48</v>
      </c>
      <c r="C19" s="4">
        <v>25</v>
      </c>
      <c r="D19" s="4">
        <v>84</v>
      </c>
      <c r="E19" s="4"/>
      <c r="F19" s="4"/>
      <c r="G19" s="4"/>
      <c r="H19" s="4"/>
      <c r="I19" s="4">
        <v>5</v>
      </c>
      <c r="J19" s="4">
        <v>4</v>
      </c>
      <c r="K19" s="4"/>
      <c r="L19" s="4"/>
      <c r="M19" s="4">
        <f t="shared" si="4"/>
        <v>9</v>
      </c>
      <c r="N19" s="4"/>
      <c r="O19" s="4">
        <f t="shared" si="5"/>
        <v>93</v>
      </c>
      <c r="P19" s="4">
        <f t="shared" si="6"/>
        <v>-68</v>
      </c>
    </row>
    <row r="20" spans="1:16" ht="11.25">
      <c r="A20" s="5">
        <v>65</v>
      </c>
      <c r="B20" s="6" t="s">
        <v>7</v>
      </c>
      <c r="C20" s="4">
        <v>55</v>
      </c>
      <c r="D20" s="4">
        <v>40</v>
      </c>
      <c r="E20" s="4"/>
      <c r="F20" s="4"/>
      <c r="G20" s="4"/>
      <c r="H20" s="4"/>
      <c r="I20" s="4"/>
      <c r="J20" s="4">
        <v>2</v>
      </c>
      <c r="K20" s="4">
        <v>32</v>
      </c>
      <c r="L20" s="4"/>
      <c r="M20" s="4">
        <f t="shared" si="4"/>
        <v>34</v>
      </c>
      <c r="N20" s="4">
        <v>1</v>
      </c>
      <c r="O20" s="4">
        <f t="shared" si="5"/>
        <v>75</v>
      </c>
      <c r="P20" s="4">
        <f t="shared" si="6"/>
        <v>-20</v>
      </c>
    </row>
    <row r="21" spans="1:16" ht="11.25">
      <c r="A21" s="5">
        <v>68</v>
      </c>
      <c r="B21" s="6" t="s">
        <v>8</v>
      </c>
      <c r="C21" s="4">
        <v>11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>
        <f t="shared" si="4"/>
        <v>0</v>
      </c>
      <c r="N21" s="4"/>
      <c r="O21" s="4">
        <f t="shared" si="5"/>
        <v>1</v>
      </c>
      <c r="P21" s="4">
        <f t="shared" si="6"/>
        <v>10</v>
      </c>
    </row>
    <row r="22" spans="1:16" ht="11.25">
      <c r="A22" s="5">
        <v>76</v>
      </c>
      <c r="B22" s="6" t="s">
        <v>47</v>
      </c>
      <c r="C22" s="4">
        <v>104</v>
      </c>
      <c r="D22" s="4">
        <v>12</v>
      </c>
      <c r="E22" s="4"/>
      <c r="F22" s="4"/>
      <c r="G22" s="4"/>
      <c r="H22" s="4"/>
      <c r="I22" s="4">
        <v>1</v>
      </c>
      <c r="J22" s="4">
        <v>12</v>
      </c>
      <c r="K22" s="4"/>
      <c r="L22" s="4"/>
      <c r="M22" s="4">
        <f t="shared" si="4"/>
        <v>13</v>
      </c>
      <c r="N22" s="4"/>
      <c r="O22" s="4">
        <f t="shared" si="5"/>
        <v>25</v>
      </c>
      <c r="P22" s="4">
        <f t="shared" si="6"/>
        <v>79</v>
      </c>
    </row>
    <row r="23" spans="1:16" ht="11.25">
      <c r="A23" s="5">
        <v>94</v>
      </c>
      <c r="B23" s="6" t="s">
        <v>10</v>
      </c>
      <c r="C23" s="4">
        <v>9</v>
      </c>
      <c r="D23" s="4">
        <v>3</v>
      </c>
      <c r="E23" s="4"/>
      <c r="F23" s="4"/>
      <c r="G23" s="4"/>
      <c r="H23" s="4"/>
      <c r="I23" s="4"/>
      <c r="J23" s="4"/>
      <c r="K23" s="4">
        <v>1</v>
      </c>
      <c r="L23" s="4"/>
      <c r="M23" s="4">
        <f t="shared" si="4"/>
        <v>1</v>
      </c>
      <c r="N23" s="4"/>
      <c r="O23" s="4">
        <f t="shared" si="5"/>
        <v>4</v>
      </c>
      <c r="P23" s="4">
        <f t="shared" si="6"/>
        <v>5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208</v>
      </c>
      <c r="D25" s="4">
        <f t="shared" si="7"/>
        <v>145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6</v>
      </c>
      <c r="J25" s="4">
        <f t="shared" si="7"/>
        <v>18</v>
      </c>
      <c r="K25" s="4">
        <f t="shared" si="7"/>
        <v>34</v>
      </c>
      <c r="L25" s="4">
        <f t="shared" si="7"/>
        <v>0</v>
      </c>
      <c r="M25" s="4">
        <f t="shared" si="7"/>
        <v>58</v>
      </c>
      <c r="N25" s="4">
        <f t="shared" si="7"/>
        <v>1</v>
      </c>
      <c r="O25" s="4">
        <f t="shared" si="7"/>
        <v>204</v>
      </c>
      <c r="P25" s="4">
        <f t="shared" si="7"/>
        <v>4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23920</v>
      </c>
      <c r="D27" s="9">
        <f t="shared" si="8"/>
        <v>16056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4134</v>
      </c>
      <c r="J27" s="9">
        <f t="shared" si="8"/>
        <v>214</v>
      </c>
      <c r="K27" s="9">
        <f t="shared" si="8"/>
        <v>961</v>
      </c>
      <c r="L27" s="9">
        <f t="shared" si="8"/>
        <v>123</v>
      </c>
      <c r="M27" s="9">
        <f t="shared" si="8"/>
        <v>5432</v>
      </c>
      <c r="N27" s="9">
        <f t="shared" si="8"/>
        <v>768</v>
      </c>
      <c r="O27" s="9">
        <f t="shared" si="8"/>
        <v>22256</v>
      </c>
      <c r="P27" s="9">
        <f t="shared" si="8"/>
        <v>1664</v>
      </c>
    </row>
    <row r="28" spans="1:16" s="10" customFormat="1" ht="11.25">
      <c r="A28" s="10" t="str">
        <f>+'mayo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3440</v>
      </c>
      <c r="D8" s="4">
        <v>1474</v>
      </c>
      <c r="E8" s="4"/>
      <c r="F8" s="4"/>
      <c r="G8" s="4"/>
      <c r="H8" s="4"/>
      <c r="I8" s="4">
        <v>786</v>
      </c>
      <c r="J8" s="4">
        <v>18</v>
      </c>
      <c r="K8" s="4"/>
      <c r="L8" s="4">
        <v>9</v>
      </c>
      <c r="M8" s="4">
        <f aca="true" t="shared" si="0" ref="M8:M14">SUM(E8:L8)</f>
        <v>813</v>
      </c>
      <c r="N8" s="4">
        <v>54</v>
      </c>
      <c r="O8" s="4">
        <f aca="true" t="shared" si="1" ref="O8:O14">SUM(N8+M8+D8)</f>
        <v>2341</v>
      </c>
      <c r="P8" s="4">
        <f aca="true" t="shared" si="2" ref="P8:P14">SUM(C8-O8)</f>
        <v>1099</v>
      </c>
    </row>
    <row r="9" spans="1:16" ht="11.25">
      <c r="A9" s="3">
        <v>78</v>
      </c>
      <c r="B9" s="2" t="s">
        <v>62</v>
      </c>
      <c r="C9" s="4">
        <v>4253</v>
      </c>
      <c r="D9" s="4">
        <v>3315</v>
      </c>
      <c r="E9" s="4"/>
      <c r="F9" s="4"/>
      <c r="G9" s="4"/>
      <c r="H9" s="4"/>
      <c r="I9" s="4">
        <v>2143</v>
      </c>
      <c r="J9" s="4">
        <v>18</v>
      </c>
      <c r="K9" s="4"/>
      <c r="L9" s="4">
        <v>10</v>
      </c>
      <c r="M9" s="4">
        <f t="shared" si="0"/>
        <v>2171</v>
      </c>
      <c r="N9" s="4">
        <v>62</v>
      </c>
      <c r="O9" s="4">
        <f t="shared" si="1"/>
        <v>5548</v>
      </c>
      <c r="P9" s="4">
        <f t="shared" si="2"/>
        <v>-1295</v>
      </c>
    </row>
    <row r="10" spans="1:16" ht="11.25">
      <c r="A10" s="3">
        <v>80</v>
      </c>
      <c r="B10" s="2" t="s">
        <v>2</v>
      </c>
      <c r="C10" s="4">
        <v>915</v>
      </c>
      <c r="D10" s="4">
        <v>795</v>
      </c>
      <c r="E10" s="4"/>
      <c r="F10" s="4"/>
      <c r="G10" s="4"/>
      <c r="H10" s="4"/>
      <c r="I10" s="4">
        <v>158</v>
      </c>
      <c r="J10" s="4">
        <v>11</v>
      </c>
      <c r="K10" s="4">
        <v>100</v>
      </c>
      <c r="L10" s="4">
        <v>5</v>
      </c>
      <c r="M10" s="4">
        <f t="shared" si="0"/>
        <v>274</v>
      </c>
      <c r="N10" s="4">
        <v>62</v>
      </c>
      <c r="O10" s="4">
        <f t="shared" si="1"/>
        <v>1131</v>
      </c>
      <c r="P10" s="4">
        <f t="shared" si="2"/>
        <v>-216</v>
      </c>
    </row>
    <row r="11" spans="1:16" ht="11.25">
      <c r="A11" s="5">
        <v>81</v>
      </c>
      <c r="B11" s="6" t="s">
        <v>9</v>
      </c>
      <c r="C11" s="4">
        <v>320</v>
      </c>
      <c r="D11" s="4">
        <v>284</v>
      </c>
      <c r="E11" s="4"/>
      <c r="F11" s="4"/>
      <c r="G11" s="4"/>
      <c r="H11" s="4"/>
      <c r="I11" s="4"/>
      <c r="J11" s="4">
        <v>2</v>
      </c>
      <c r="K11" s="4"/>
      <c r="L11" s="4"/>
      <c r="M11" s="4">
        <f>SUM(E11:L11)</f>
        <v>2</v>
      </c>
      <c r="N11" s="4">
        <v>4</v>
      </c>
      <c r="O11" s="4">
        <f>SUM(N11+M11+D11)</f>
        <v>290</v>
      </c>
      <c r="P11" s="4">
        <f>SUM(C11-O11)</f>
        <v>30</v>
      </c>
    </row>
    <row r="12" spans="1:16" ht="11.25">
      <c r="A12" s="3">
        <v>88</v>
      </c>
      <c r="B12" s="2" t="s">
        <v>3</v>
      </c>
      <c r="C12" s="4">
        <v>3210</v>
      </c>
      <c r="D12" s="4">
        <v>1192</v>
      </c>
      <c r="E12" s="4"/>
      <c r="F12" s="4"/>
      <c r="G12" s="4"/>
      <c r="H12" s="4"/>
      <c r="I12" s="4">
        <v>269</v>
      </c>
      <c r="J12" s="4">
        <v>18</v>
      </c>
      <c r="K12" s="4"/>
      <c r="L12" s="4"/>
      <c r="M12" s="4">
        <f t="shared" si="0"/>
        <v>287</v>
      </c>
      <c r="N12" s="4">
        <v>401</v>
      </c>
      <c r="O12" s="4">
        <f t="shared" si="1"/>
        <v>1880</v>
      </c>
      <c r="P12" s="4">
        <f t="shared" si="2"/>
        <v>1330</v>
      </c>
    </row>
    <row r="13" spans="1:16" ht="11.25">
      <c r="A13" s="3">
        <v>99</v>
      </c>
      <c r="B13" s="2" t="s">
        <v>4</v>
      </c>
      <c r="C13" s="4">
        <v>4917</v>
      </c>
      <c r="D13" s="4">
        <v>3160</v>
      </c>
      <c r="E13" s="4"/>
      <c r="F13" s="4"/>
      <c r="G13" s="4"/>
      <c r="H13" s="4"/>
      <c r="I13" s="4">
        <v>727</v>
      </c>
      <c r="J13" s="4">
        <v>42</v>
      </c>
      <c r="K13" s="4">
        <v>873</v>
      </c>
      <c r="L13" s="4">
        <v>25</v>
      </c>
      <c r="M13" s="4">
        <f t="shared" si="0"/>
        <v>1667</v>
      </c>
      <c r="N13" s="4">
        <v>123</v>
      </c>
      <c r="O13" s="4">
        <f t="shared" si="1"/>
        <v>4950</v>
      </c>
      <c r="P13" s="4">
        <f t="shared" si="2"/>
        <v>-33</v>
      </c>
    </row>
    <row r="14" spans="1:16" ht="11.25">
      <c r="A14" s="3">
        <v>107</v>
      </c>
      <c r="B14" s="2" t="s">
        <v>5</v>
      </c>
      <c r="C14" s="4">
        <v>4799</v>
      </c>
      <c r="D14" s="4">
        <v>3095</v>
      </c>
      <c r="E14" s="4"/>
      <c r="F14" s="4"/>
      <c r="G14" s="4"/>
      <c r="H14" s="4"/>
      <c r="I14" s="4">
        <v>1398</v>
      </c>
      <c r="J14" s="4">
        <v>47</v>
      </c>
      <c r="K14" s="4"/>
      <c r="L14" s="4">
        <v>62</v>
      </c>
      <c r="M14" s="4">
        <f t="shared" si="0"/>
        <v>1507</v>
      </c>
      <c r="N14" s="4">
        <v>19</v>
      </c>
      <c r="O14" s="4">
        <f t="shared" si="1"/>
        <v>4621</v>
      </c>
      <c r="P14" s="4">
        <f t="shared" si="2"/>
        <v>178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21854</v>
      </c>
      <c r="D16" s="4">
        <f t="shared" si="3"/>
        <v>13315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5481</v>
      </c>
      <c r="J16" s="4">
        <f t="shared" si="3"/>
        <v>156</v>
      </c>
      <c r="K16" s="4">
        <f t="shared" si="3"/>
        <v>973</v>
      </c>
      <c r="L16" s="4">
        <f t="shared" si="3"/>
        <v>111</v>
      </c>
      <c r="M16" s="4">
        <f t="shared" si="3"/>
        <v>6721</v>
      </c>
      <c r="N16" s="4">
        <f t="shared" si="3"/>
        <v>725</v>
      </c>
      <c r="O16" s="4">
        <f t="shared" si="3"/>
        <v>20761</v>
      </c>
      <c r="P16" s="4">
        <f t="shared" si="3"/>
        <v>1093</v>
      </c>
    </row>
    <row r="18" spans="1:16" ht="11.25">
      <c r="A18" s="5">
        <v>62</v>
      </c>
      <c r="B18" s="6" t="s">
        <v>6</v>
      </c>
      <c r="C18" s="4">
        <v>1</v>
      </c>
      <c r="D18" s="4">
        <v>7</v>
      </c>
      <c r="E18" s="4"/>
      <c r="F18" s="4"/>
      <c r="G18" s="4"/>
      <c r="H18" s="4"/>
      <c r="I18" s="4"/>
      <c r="J18" s="4">
        <v>2</v>
      </c>
      <c r="K18" s="4"/>
      <c r="L18" s="4"/>
      <c r="M18" s="4">
        <f aca="true" t="shared" si="4" ref="M18:M23">SUM(E18:L18)</f>
        <v>2</v>
      </c>
      <c r="N18" s="4"/>
      <c r="O18" s="4">
        <f aca="true" t="shared" si="5" ref="O18:O23">SUM(N18+M18+D18)</f>
        <v>9</v>
      </c>
      <c r="P18" s="4">
        <f aca="true" t="shared" si="6" ref="P18:P23">SUM(C18-O18)</f>
        <v>-8</v>
      </c>
    </row>
    <row r="19" spans="1:16" ht="11.25">
      <c r="A19" s="5">
        <v>63</v>
      </c>
      <c r="B19" s="6" t="s">
        <v>48</v>
      </c>
      <c r="C19" s="4">
        <v>47</v>
      </c>
      <c r="D19" s="4">
        <v>82</v>
      </c>
      <c r="E19" s="4"/>
      <c r="F19" s="4"/>
      <c r="G19" s="4"/>
      <c r="H19" s="4"/>
      <c r="I19" s="4"/>
      <c r="J19" s="4">
        <v>8</v>
      </c>
      <c r="K19" s="4"/>
      <c r="L19" s="4"/>
      <c r="M19" s="4">
        <f t="shared" si="4"/>
        <v>8</v>
      </c>
      <c r="N19" s="4"/>
      <c r="O19" s="4">
        <f t="shared" si="5"/>
        <v>90</v>
      </c>
      <c r="P19" s="4">
        <f t="shared" si="6"/>
        <v>-43</v>
      </c>
    </row>
    <row r="20" spans="1:16" ht="11.25">
      <c r="A20" s="5">
        <v>65</v>
      </c>
      <c r="B20" s="6" t="s">
        <v>7</v>
      </c>
      <c r="C20" s="4">
        <v>87</v>
      </c>
      <c r="D20" s="4">
        <v>38</v>
      </c>
      <c r="E20" s="4"/>
      <c r="F20" s="4"/>
      <c r="G20" s="4"/>
      <c r="H20" s="4"/>
      <c r="I20" s="4"/>
      <c r="J20" s="4">
        <v>2</v>
      </c>
      <c r="K20" s="4">
        <v>13</v>
      </c>
      <c r="L20" s="4"/>
      <c r="M20" s="4">
        <f t="shared" si="4"/>
        <v>15</v>
      </c>
      <c r="N20" s="4"/>
      <c r="O20" s="4">
        <f t="shared" si="5"/>
        <v>53</v>
      </c>
      <c r="P20" s="4">
        <f t="shared" si="6"/>
        <v>34</v>
      </c>
    </row>
    <row r="21" spans="1:16" ht="11.25">
      <c r="A21" s="5">
        <v>68</v>
      </c>
      <c r="B21" s="6" t="s">
        <v>8</v>
      </c>
      <c r="C21" s="4">
        <v>5</v>
      </c>
      <c r="D21" s="4">
        <v>6</v>
      </c>
      <c r="E21" s="4"/>
      <c r="F21" s="4"/>
      <c r="G21" s="4"/>
      <c r="H21" s="4"/>
      <c r="I21" s="4"/>
      <c r="J21" s="4">
        <v>1</v>
      </c>
      <c r="K21" s="4"/>
      <c r="L21" s="4"/>
      <c r="M21" s="4">
        <f t="shared" si="4"/>
        <v>1</v>
      </c>
      <c r="N21" s="4"/>
      <c r="O21" s="4">
        <f t="shared" si="5"/>
        <v>7</v>
      </c>
      <c r="P21" s="4">
        <f t="shared" si="6"/>
        <v>-2</v>
      </c>
    </row>
    <row r="22" spans="1:16" ht="11.25">
      <c r="A22" s="5">
        <v>76</v>
      </c>
      <c r="B22" s="6" t="s">
        <v>47</v>
      </c>
      <c r="C22" s="4">
        <v>79</v>
      </c>
      <c r="D22" s="4">
        <v>13</v>
      </c>
      <c r="E22" s="4"/>
      <c r="F22" s="4"/>
      <c r="G22" s="4"/>
      <c r="H22" s="4"/>
      <c r="I22" s="4">
        <v>5</v>
      </c>
      <c r="J22" s="4">
        <v>9</v>
      </c>
      <c r="K22" s="4"/>
      <c r="L22" s="4"/>
      <c r="M22" s="4">
        <f t="shared" si="4"/>
        <v>14</v>
      </c>
      <c r="N22" s="4"/>
      <c r="O22" s="4">
        <f t="shared" si="5"/>
        <v>27</v>
      </c>
      <c r="P22" s="4">
        <f t="shared" si="6"/>
        <v>52</v>
      </c>
    </row>
    <row r="23" spans="1:16" ht="11.25">
      <c r="A23" s="5">
        <v>94</v>
      </c>
      <c r="B23" s="6" t="s">
        <v>10</v>
      </c>
      <c r="C23" s="4">
        <v>5</v>
      </c>
      <c r="D23" s="4">
        <v>3</v>
      </c>
      <c r="E23" s="4"/>
      <c r="F23" s="4"/>
      <c r="G23" s="4"/>
      <c r="H23" s="4"/>
      <c r="I23" s="4"/>
      <c r="J23" s="4"/>
      <c r="K23" s="4"/>
      <c r="L23" s="4"/>
      <c r="M23" s="4">
        <f t="shared" si="4"/>
        <v>0</v>
      </c>
      <c r="N23" s="4"/>
      <c r="O23" s="4">
        <f t="shared" si="5"/>
        <v>3</v>
      </c>
      <c r="P23" s="4">
        <f t="shared" si="6"/>
        <v>2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224</v>
      </c>
      <c r="D25" s="4">
        <f t="shared" si="7"/>
        <v>149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5</v>
      </c>
      <c r="J25" s="4">
        <f t="shared" si="7"/>
        <v>22</v>
      </c>
      <c r="K25" s="4">
        <f t="shared" si="7"/>
        <v>13</v>
      </c>
      <c r="L25" s="4">
        <f t="shared" si="7"/>
        <v>0</v>
      </c>
      <c r="M25" s="4">
        <f t="shared" si="7"/>
        <v>40</v>
      </c>
      <c r="N25" s="4">
        <f t="shared" si="7"/>
        <v>0</v>
      </c>
      <c r="O25" s="4">
        <f t="shared" si="7"/>
        <v>189</v>
      </c>
      <c r="P25" s="4">
        <f t="shared" si="7"/>
        <v>35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22078</v>
      </c>
      <c r="D27" s="9">
        <f t="shared" si="8"/>
        <v>13464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5486</v>
      </c>
      <c r="J27" s="9">
        <f t="shared" si="8"/>
        <v>178</v>
      </c>
      <c r="K27" s="9">
        <f t="shared" si="8"/>
        <v>986</v>
      </c>
      <c r="L27" s="9">
        <f t="shared" si="8"/>
        <v>111</v>
      </c>
      <c r="M27" s="9">
        <f t="shared" si="8"/>
        <v>6761</v>
      </c>
      <c r="N27" s="9">
        <f t="shared" si="8"/>
        <v>725</v>
      </c>
      <c r="O27" s="9">
        <f t="shared" si="8"/>
        <v>20950</v>
      </c>
      <c r="P27" s="9">
        <f t="shared" si="8"/>
        <v>1128</v>
      </c>
    </row>
    <row r="28" spans="1:16" s="10" customFormat="1" ht="11.25">
      <c r="A28" s="10" t="str">
        <f>+'junio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3758</v>
      </c>
      <c r="D8" s="4">
        <v>1504</v>
      </c>
      <c r="E8" s="4"/>
      <c r="F8" s="4"/>
      <c r="G8" s="4"/>
      <c r="H8" s="4"/>
      <c r="I8" s="4">
        <v>180</v>
      </c>
      <c r="J8" s="4">
        <v>33</v>
      </c>
      <c r="K8" s="4"/>
      <c r="L8" s="4">
        <v>8</v>
      </c>
      <c r="M8" s="4">
        <f aca="true" t="shared" si="0" ref="M8:M14">SUM(E8:L8)</f>
        <v>221</v>
      </c>
      <c r="N8" s="4">
        <v>55</v>
      </c>
      <c r="O8" s="4">
        <f aca="true" t="shared" si="1" ref="O8:O14">SUM(N8+M8+D8)</f>
        <v>1780</v>
      </c>
      <c r="P8" s="4">
        <f aca="true" t="shared" si="2" ref="P8:P14">SUM(C8-O8)</f>
        <v>1978</v>
      </c>
    </row>
    <row r="9" spans="1:16" ht="11.25">
      <c r="A9" s="3">
        <v>78</v>
      </c>
      <c r="B9" s="2" t="s">
        <v>62</v>
      </c>
      <c r="C9" s="4">
        <v>4529</v>
      </c>
      <c r="D9" s="4">
        <v>3187</v>
      </c>
      <c r="E9" s="4"/>
      <c r="F9" s="4"/>
      <c r="G9" s="4"/>
      <c r="H9" s="4"/>
      <c r="I9" s="4">
        <v>2783</v>
      </c>
      <c r="J9" s="4">
        <v>29</v>
      </c>
      <c r="K9" s="4"/>
      <c r="L9" s="4">
        <v>30</v>
      </c>
      <c r="M9" s="4">
        <f t="shared" si="0"/>
        <v>2842</v>
      </c>
      <c r="N9" s="4">
        <v>65</v>
      </c>
      <c r="O9" s="4">
        <f t="shared" si="1"/>
        <v>6094</v>
      </c>
      <c r="P9" s="4">
        <f t="shared" si="2"/>
        <v>-1565</v>
      </c>
    </row>
    <row r="10" spans="1:16" ht="11.25">
      <c r="A10" s="3">
        <v>80</v>
      </c>
      <c r="B10" s="2" t="s">
        <v>2</v>
      </c>
      <c r="C10" s="4">
        <v>933</v>
      </c>
      <c r="D10" s="4">
        <v>808</v>
      </c>
      <c r="E10" s="4"/>
      <c r="F10" s="4"/>
      <c r="G10" s="4"/>
      <c r="H10" s="4"/>
      <c r="I10" s="4">
        <v>92</v>
      </c>
      <c r="J10" s="4">
        <v>14</v>
      </c>
      <c r="K10" s="4">
        <v>93</v>
      </c>
      <c r="L10" s="4">
        <v>3</v>
      </c>
      <c r="M10" s="4">
        <f t="shared" si="0"/>
        <v>202</v>
      </c>
      <c r="N10" s="4">
        <v>47</v>
      </c>
      <c r="O10" s="4">
        <f t="shared" si="1"/>
        <v>1057</v>
      </c>
      <c r="P10" s="4">
        <f t="shared" si="2"/>
        <v>-124</v>
      </c>
    </row>
    <row r="11" spans="1:16" ht="11.25">
      <c r="A11" s="5">
        <v>81</v>
      </c>
      <c r="B11" s="6" t="s">
        <v>9</v>
      </c>
      <c r="C11" s="4">
        <v>309</v>
      </c>
      <c r="D11" s="4">
        <v>282</v>
      </c>
      <c r="E11" s="4"/>
      <c r="F11" s="4"/>
      <c r="G11" s="4"/>
      <c r="H11" s="4"/>
      <c r="I11" s="4"/>
      <c r="J11" s="4">
        <v>2</v>
      </c>
      <c r="K11" s="4"/>
      <c r="L11" s="4"/>
      <c r="M11" s="4">
        <f>SUM(E11:L11)</f>
        <v>2</v>
      </c>
      <c r="N11" s="4">
        <v>2</v>
      </c>
      <c r="O11" s="4">
        <f>SUM(N11+M11+D11)</f>
        <v>286</v>
      </c>
      <c r="P11" s="4">
        <f>SUM(C11-O11)</f>
        <v>23</v>
      </c>
    </row>
    <row r="12" spans="1:16" ht="11.25">
      <c r="A12" s="3">
        <v>88</v>
      </c>
      <c r="B12" s="2" t="s">
        <v>3</v>
      </c>
      <c r="C12" s="4">
        <v>3125</v>
      </c>
      <c r="D12" s="4">
        <v>1176</v>
      </c>
      <c r="E12" s="4"/>
      <c r="F12" s="4"/>
      <c r="G12" s="4"/>
      <c r="H12" s="4"/>
      <c r="I12" s="4">
        <v>381</v>
      </c>
      <c r="J12" s="4">
        <v>8</v>
      </c>
      <c r="K12" s="4"/>
      <c r="L12" s="4"/>
      <c r="M12" s="4">
        <f t="shared" si="0"/>
        <v>389</v>
      </c>
      <c r="N12" s="4">
        <v>347</v>
      </c>
      <c r="O12" s="4">
        <f t="shared" si="1"/>
        <v>1912</v>
      </c>
      <c r="P12" s="4">
        <f t="shared" si="2"/>
        <v>1213</v>
      </c>
    </row>
    <row r="13" spans="1:16" ht="11.25">
      <c r="A13" s="3">
        <v>99</v>
      </c>
      <c r="B13" s="2" t="s">
        <v>4</v>
      </c>
      <c r="C13" s="4">
        <v>5564</v>
      </c>
      <c r="D13" s="4">
        <v>3447</v>
      </c>
      <c r="E13" s="4"/>
      <c r="F13" s="4"/>
      <c r="G13" s="4"/>
      <c r="H13" s="4"/>
      <c r="I13" s="4">
        <v>316</v>
      </c>
      <c r="J13" s="4">
        <v>61</v>
      </c>
      <c r="K13" s="4">
        <v>1143</v>
      </c>
      <c r="L13" s="4">
        <v>23</v>
      </c>
      <c r="M13" s="4">
        <f t="shared" si="0"/>
        <v>1543</v>
      </c>
      <c r="N13" s="4">
        <v>149</v>
      </c>
      <c r="O13" s="4">
        <f t="shared" si="1"/>
        <v>5139</v>
      </c>
      <c r="P13" s="4">
        <f t="shared" si="2"/>
        <v>425</v>
      </c>
    </row>
    <row r="14" spans="1:16" ht="11.25">
      <c r="A14" s="3">
        <v>107</v>
      </c>
      <c r="B14" s="2" t="s">
        <v>5</v>
      </c>
      <c r="C14" s="4">
        <v>4699</v>
      </c>
      <c r="D14" s="4">
        <v>3511</v>
      </c>
      <c r="E14" s="4"/>
      <c r="F14" s="4"/>
      <c r="G14" s="4"/>
      <c r="H14" s="4"/>
      <c r="I14" s="4">
        <v>1403</v>
      </c>
      <c r="J14" s="4">
        <v>47</v>
      </c>
      <c r="K14" s="4"/>
      <c r="L14" s="4">
        <v>59</v>
      </c>
      <c r="M14" s="4">
        <f t="shared" si="0"/>
        <v>1509</v>
      </c>
      <c r="N14" s="4">
        <v>20</v>
      </c>
      <c r="O14" s="4">
        <f t="shared" si="1"/>
        <v>5040</v>
      </c>
      <c r="P14" s="4">
        <f t="shared" si="2"/>
        <v>-341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22917</v>
      </c>
      <c r="D16" s="4">
        <f t="shared" si="3"/>
        <v>13915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5155</v>
      </c>
      <c r="J16" s="4">
        <f t="shared" si="3"/>
        <v>194</v>
      </c>
      <c r="K16" s="4">
        <f t="shared" si="3"/>
        <v>1236</v>
      </c>
      <c r="L16" s="4">
        <f t="shared" si="3"/>
        <v>123</v>
      </c>
      <c r="M16" s="4">
        <f t="shared" si="3"/>
        <v>6708</v>
      </c>
      <c r="N16" s="4">
        <f t="shared" si="3"/>
        <v>685</v>
      </c>
      <c r="O16" s="4">
        <f t="shared" si="3"/>
        <v>21308</v>
      </c>
      <c r="P16" s="4">
        <f t="shared" si="3"/>
        <v>1609</v>
      </c>
    </row>
    <row r="18" spans="1:16" ht="11.25">
      <c r="A18" s="5">
        <v>62</v>
      </c>
      <c r="B18" s="6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0</v>
      </c>
      <c r="P18" s="4">
        <f aca="true" t="shared" si="6" ref="P18:P23">SUM(C18-O18)</f>
        <v>0</v>
      </c>
    </row>
    <row r="19" spans="1:16" ht="11.25">
      <c r="A19" s="5">
        <v>63</v>
      </c>
      <c r="B19" s="6" t="s">
        <v>48</v>
      </c>
      <c r="C19" s="4">
        <v>110</v>
      </c>
      <c r="D19" s="4">
        <v>60</v>
      </c>
      <c r="E19" s="4"/>
      <c r="F19" s="4"/>
      <c r="G19" s="4"/>
      <c r="H19" s="4"/>
      <c r="I19" s="4">
        <v>2</v>
      </c>
      <c r="J19" s="4">
        <v>4</v>
      </c>
      <c r="K19" s="4"/>
      <c r="L19" s="4"/>
      <c r="M19" s="4">
        <f t="shared" si="4"/>
        <v>6</v>
      </c>
      <c r="N19" s="4"/>
      <c r="O19" s="4">
        <f t="shared" si="5"/>
        <v>66</v>
      </c>
      <c r="P19" s="4">
        <f t="shared" si="6"/>
        <v>44</v>
      </c>
    </row>
    <row r="20" spans="1:16" ht="11.25">
      <c r="A20" s="5">
        <v>65</v>
      </c>
      <c r="B20" s="6" t="s">
        <v>7</v>
      </c>
      <c r="C20" s="4">
        <v>57</v>
      </c>
      <c r="D20" s="4">
        <v>30</v>
      </c>
      <c r="E20" s="4"/>
      <c r="F20" s="4"/>
      <c r="G20" s="4"/>
      <c r="H20" s="4"/>
      <c r="I20" s="4">
        <v>2</v>
      </c>
      <c r="J20" s="4">
        <v>3</v>
      </c>
      <c r="K20" s="4">
        <v>9</v>
      </c>
      <c r="L20" s="4"/>
      <c r="M20" s="4">
        <f t="shared" si="4"/>
        <v>14</v>
      </c>
      <c r="N20" s="4"/>
      <c r="O20" s="4">
        <f t="shared" si="5"/>
        <v>44</v>
      </c>
      <c r="P20" s="4">
        <f t="shared" si="6"/>
        <v>13</v>
      </c>
    </row>
    <row r="21" spans="1:16" ht="11.25">
      <c r="A21" s="5">
        <v>68</v>
      </c>
      <c r="B21" s="6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4"/>
        <v>0</v>
      </c>
      <c r="N21" s="4"/>
      <c r="O21" s="4">
        <f t="shared" si="5"/>
        <v>0</v>
      </c>
      <c r="P21" s="4">
        <f t="shared" si="6"/>
        <v>0</v>
      </c>
    </row>
    <row r="22" spans="1:16" ht="11.25">
      <c r="A22" s="5">
        <v>76</v>
      </c>
      <c r="B22" s="6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 t="shared" si="4"/>
        <v>0</v>
      </c>
      <c r="N22" s="4"/>
      <c r="O22" s="4">
        <f t="shared" si="5"/>
        <v>0</v>
      </c>
      <c r="P22" s="4">
        <f t="shared" si="6"/>
        <v>0</v>
      </c>
    </row>
    <row r="23" spans="1:16" ht="11.25">
      <c r="A23" s="5">
        <v>94</v>
      </c>
      <c r="B23" s="6" t="s">
        <v>10</v>
      </c>
      <c r="C23" s="4">
        <v>8</v>
      </c>
      <c r="D23" s="4">
        <v>2</v>
      </c>
      <c r="E23" s="4"/>
      <c r="F23" s="4"/>
      <c r="G23" s="4"/>
      <c r="H23" s="4"/>
      <c r="I23" s="4"/>
      <c r="J23" s="4"/>
      <c r="K23" s="4"/>
      <c r="L23" s="4"/>
      <c r="M23" s="4">
        <f t="shared" si="4"/>
        <v>0</v>
      </c>
      <c r="N23" s="4"/>
      <c r="O23" s="4">
        <f t="shared" si="5"/>
        <v>2</v>
      </c>
      <c r="P23" s="4">
        <f t="shared" si="6"/>
        <v>6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175</v>
      </c>
      <c r="D25" s="4">
        <f t="shared" si="7"/>
        <v>92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4</v>
      </c>
      <c r="J25" s="4">
        <f t="shared" si="7"/>
        <v>7</v>
      </c>
      <c r="K25" s="4">
        <f t="shared" si="7"/>
        <v>9</v>
      </c>
      <c r="L25" s="4">
        <f t="shared" si="7"/>
        <v>0</v>
      </c>
      <c r="M25" s="4">
        <f t="shared" si="7"/>
        <v>20</v>
      </c>
      <c r="N25" s="4">
        <f t="shared" si="7"/>
        <v>0</v>
      </c>
      <c r="O25" s="4">
        <f t="shared" si="7"/>
        <v>112</v>
      </c>
      <c r="P25" s="4">
        <f t="shared" si="7"/>
        <v>63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23092</v>
      </c>
      <c r="D27" s="9">
        <f t="shared" si="8"/>
        <v>14007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5159</v>
      </c>
      <c r="J27" s="9">
        <f t="shared" si="8"/>
        <v>201</v>
      </c>
      <c r="K27" s="9">
        <f t="shared" si="8"/>
        <v>1245</v>
      </c>
      <c r="L27" s="9">
        <f t="shared" si="8"/>
        <v>123</v>
      </c>
      <c r="M27" s="9">
        <f t="shared" si="8"/>
        <v>6728</v>
      </c>
      <c r="N27" s="9">
        <f t="shared" si="8"/>
        <v>685</v>
      </c>
      <c r="O27" s="9">
        <f t="shared" si="8"/>
        <v>21420</v>
      </c>
      <c r="P27" s="9">
        <f t="shared" si="8"/>
        <v>1672</v>
      </c>
    </row>
    <row r="28" spans="1:16" s="10" customFormat="1" ht="11.25">
      <c r="A28" s="10" t="str">
        <f>+'julio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4173</v>
      </c>
      <c r="D8" s="4">
        <v>1675</v>
      </c>
      <c r="E8" s="4"/>
      <c r="F8" s="4"/>
      <c r="G8" s="4"/>
      <c r="H8" s="4"/>
      <c r="I8" s="4">
        <v>589</v>
      </c>
      <c r="J8" s="4">
        <v>32</v>
      </c>
      <c r="K8" s="4"/>
      <c r="L8" s="4">
        <v>9</v>
      </c>
      <c r="M8" s="4">
        <f aca="true" t="shared" si="0" ref="M8:M14">SUM(E8:L8)</f>
        <v>630</v>
      </c>
      <c r="N8" s="4">
        <v>69</v>
      </c>
      <c r="O8" s="4">
        <f aca="true" t="shared" si="1" ref="O8:O14">SUM(N8+M8+D8)</f>
        <v>2374</v>
      </c>
      <c r="P8" s="4">
        <f aca="true" t="shared" si="2" ref="P8:P14">SUM(C8-O8)</f>
        <v>1799</v>
      </c>
    </row>
    <row r="9" spans="1:16" ht="11.25">
      <c r="A9" s="3">
        <v>78</v>
      </c>
      <c r="B9" s="2" t="s">
        <v>62</v>
      </c>
      <c r="C9" s="4">
        <v>5446</v>
      </c>
      <c r="D9" s="4">
        <v>3435</v>
      </c>
      <c r="E9" s="4"/>
      <c r="F9" s="4"/>
      <c r="G9" s="4"/>
      <c r="H9" s="4"/>
      <c r="I9" s="4">
        <v>3064</v>
      </c>
      <c r="J9" s="4">
        <v>28</v>
      </c>
      <c r="K9" s="4">
        <v>2</v>
      </c>
      <c r="L9" s="4">
        <v>6</v>
      </c>
      <c r="M9" s="4">
        <f t="shared" si="0"/>
        <v>3100</v>
      </c>
      <c r="N9" s="4">
        <v>117</v>
      </c>
      <c r="O9" s="4">
        <f t="shared" si="1"/>
        <v>6652</v>
      </c>
      <c r="P9" s="4">
        <f t="shared" si="2"/>
        <v>-1206</v>
      </c>
    </row>
    <row r="10" spans="1:16" ht="11.25">
      <c r="A10" s="3">
        <v>80</v>
      </c>
      <c r="B10" s="2" t="s">
        <v>2</v>
      </c>
      <c r="C10" s="4">
        <v>931</v>
      </c>
      <c r="D10" s="4">
        <v>889</v>
      </c>
      <c r="E10" s="4"/>
      <c r="F10" s="4"/>
      <c r="G10" s="4"/>
      <c r="H10" s="4"/>
      <c r="I10" s="4">
        <v>97</v>
      </c>
      <c r="J10" s="4">
        <v>19</v>
      </c>
      <c r="K10" s="4">
        <v>126</v>
      </c>
      <c r="L10" s="4">
        <v>6</v>
      </c>
      <c r="M10" s="4">
        <f t="shared" si="0"/>
        <v>248</v>
      </c>
      <c r="N10" s="4">
        <v>40</v>
      </c>
      <c r="O10" s="4">
        <f t="shared" si="1"/>
        <v>1177</v>
      </c>
      <c r="P10" s="4">
        <f t="shared" si="2"/>
        <v>-246</v>
      </c>
    </row>
    <row r="11" spans="1:16" ht="11.25">
      <c r="A11" s="5">
        <v>81</v>
      </c>
      <c r="B11" s="6" t="s">
        <v>9</v>
      </c>
      <c r="C11" s="4">
        <v>448</v>
      </c>
      <c r="D11" s="4">
        <v>295</v>
      </c>
      <c r="E11" s="4"/>
      <c r="F11" s="4"/>
      <c r="G11" s="4"/>
      <c r="H11" s="4"/>
      <c r="I11" s="4"/>
      <c r="J11" s="4">
        <v>3</v>
      </c>
      <c r="K11" s="4"/>
      <c r="L11" s="4"/>
      <c r="M11" s="4">
        <f>SUM(E11:L11)</f>
        <v>3</v>
      </c>
      <c r="N11" s="4">
        <v>1</v>
      </c>
      <c r="O11" s="4">
        <f>SUM(N11+M11+D11)</f>
        <v>299</v>
      </c>
      <c r="P11" s="4">
        <f>SUM(C11-O11)</f>
        <v>149</v>
      </c>
    </row>
    <row r="12" spans="1:16" ht="11.25">
      <c r="A12" s="3">
        <v>88</v>
      </c>
      <c r="B12" s="2" t="s">
        <v>3</v>
      </c>
      <c r="C12" s="4">
        <v>3023</v>
      </c>
      <c r="D12" s="4">
        <v>1300</v>
      </c>
      <c r="E12" s="4"/>
      <c r="F12" s="4"/>
      <c r="G12" s="4"/>
      <c r="H12" s="4"/>
      <c r="I12" s="4">
        <v>255</v>
      </c>
      <c r="J12" s="4">
        <v>20</v>
      </c>
      <c r="K12" s="4"/>
      <c r="L12" s="4">
        <v>1</v>
      </c>
      <c r="M12" s="4">
        <f t="shared" si="0"/>
        <v>276</v>
      </c>
      <c r="N12" s="4">
        <v>313</v>
      </c>
      <c r="O12" s="4">
        <f t="shared" si="1"/>
        <v>1889</v>
      </c>
      <c r="P12" s="4">
        <f t="shared" si="2"/>
        <v>1134</v>
      </c>
    </row>
    <row r="13" spans="1:16" ht="11.25">
      <c r="A13" s="3">
        <v>99</v>
      </c>
      <c r="B13" s="2" t="s">
        <v>4</v>
      </c>
      <c r="C13" s="4">
        <v>5875</v>
      </c>
      <c r="D13" s="4">
        <v>3583</v>
      </c>
      <c r="E13" s="4"/>
      <c r="F13" s="4"/>
      <c r="G13" s="4"/>
      <c r="H13" s="4"/>
      <c r="I13" s="4">
        <v>264</v>
      </c>
      <c r="J13" s="4">
        <v>49</v>
      </c>
      <c r="K13" s="4">
        <v>1035</v>
      </c>
      <c r="L13" s="4">
        <v>37</v>
      </c>
      <c r="M13" s="4">
        <f t="shared" si="0"/>
        <v>1385</v>
      </c>
      <c r="N13" s="4">
        <v>181</v>
      </c>
      <c r="O13" s="4">
        <f t="shared" si="1"/>
        <v>5149</v>
      </c>
      <c r="P13" s="4">
        <f t="shared" si="2"/>
        <v>726</v>
      </c>
    </row>
    <row r="14" spans="1:16" ht="11.25">
      <c r="A14" s="3">
        <v>107</v>
      </c>
      <c r="B14" s="2" t="s">
        <v>5</v>
      </c>
      <c r="C14" s="4">
        <v>4774</v>
      </c>
      <c r="D14" s="4">
        <v>4283</v>
      </c>
      <c r="E14" s="4"/>
      <c r="F14" s="4"/>
      <c r="G14" s="4"/>
      <c r="H14" s="4"/>
      <c r="I14" s="4">
        <v>2222</v>
      </c>
      <c r="J14" s="4">
        <v>111</v>
      </c>
      <c r="K14" s="4"/>
      <c r="L14" s="4">
        <v>56</v>
      </c>
      <c r="M14" s="4">
        <f t="shared" si="0"/>
        <v>2389</v>
      </c>
      <c r="N14" s="4">
        <v>20</v>
      </c>
      <c r="O14" s="4">
        <f t="shared" si="1"/>
        <v>6692</v>
      </c>
      <c r="P14" s="4">
        <f t="shared" si="2"/>
        <v>-1918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24670</v>
      </c>
      <c r="D16" s="4">
        <f t="shared" si="3"/>
        <v>15460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6491</v>
      </c>
      <c r="J16" s="4">
        <f t="shared" si="3"/>
        <v>262</v>
      </c>
      <c r="K16" s="4">
        <f t="shared" si="3"/>
        <v>1163</v>
      </c>
      <c r="L16" s="4">
        <f t="shared" si="3"/>
        <v>115</v>
      </c>
      <c r="M16" s="4">
        <f t="shared" si="3"/>
        <v>8031</v>
      </c>
      <c r="N16" s="4">
        <f t="shared" si="3"/>
        <v>741</v>
      </c>
      <c r="O16" s="4">
        <f t="shared" si="3"/>
        <v>24232</v>
      </c>
      <c r="P16" s="4">
        <f t="shared" si="3"/>
        <v>438</v>
      </c>
    </row>
    <row r="18" spans="1:16" ht="11.25">
      <c r="A18" s="5">
        <v>62</v>
      </c>
      <c r="B18" s="6" t="s">
        <v>6</v>
      </c>
      <c r="C18" s="4"/>
      <c r="D18" s="4">
        <v>6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6</v>
      </c>
      <c r="P18" s="4">
        <f aca="true" t="shared" si="6" ref="P18:P23">SUM(C18-O18)</f>
        <v>-6</v>
      </c>
    </row>
    <row r="19" spans="1:16" ht="11.25">
      <c r="A19" s="5">
        <v>63</v>
      </c>
      <c r="B19" s="6" t="s">
        <v>48</v>
      </c>
      <c r="C19" s="4">
        <v>126</v>
      </c>
      <c r="D19" s="4">
        <v>68</v>
      </c>
      <c r="E19" s="4"/>
      <c r="F19" s="4"/>
      <c r="G19" s="4"/>
      <c r="H19" s="4"/>
      <c r="I19" s="4">
        <v>17</v>
      </c>
      <c r="J19" s="4">
        <v>12</v>
      </c>
      <c r="K19" s="4">
        <v>1</v>
      </c>
      <c r="L19" s="4"/>
      <c r="M19" s="4">
        <f t="shared" si="4"/>
        <v>30</v>
      </c>
      <c r="N19" s="4"/>
      <c r="O19" s="4">
        <f t="shared" si="5"/>
        <v>98</v>
      </c>
      <c r="P19" s="4">
        <f t="shared" si="6"/>
        <v>28</v>
      </c>
    </row>
    <row r="20" spans="1:16" ht="11.25">
      <c r="A20" s="5">
        <v>65</v>
      </c>
      <c r="B20" s="6" t="s">
        <v>7</v>
      </c>
      <c r="C20" s="4">
        <v>43</v>
      </c>
      <c r="D20" s="4">
        <v>30</v>
      </c>
      <c r="E20" s="4"/>
      <c r="F20" s="4"/>
      <c r="G20" s="4"/>
      <c r="H20" s="4"/>
      <c r="I20" s="4"/>
      <c r="J20" s="4">
        <v>1</v>
      </c>
      <c r="K20" s="4">
        <v>4</v>
      </c>
      <c r="L20" s="4"/>
      <c r="M20" s="4">
        <f t="shared" si="4"/>
        <v>5</v>
      </c>
      <c r="N20" s="4"/>
      <c r="O20" s="4">
        <f t="shared" si="5"/>
        <v>35</v>
      </c>
      <c r="P20" s="4">
        <f t="shared" si="6"/>
        <v>8</v>
      </c>
    </row>
    <row r="21" spans="1:16" ht="11.25">
      <c r="A21" s="5">
        <v>68</v>
      </c>
      <c r="B21" s="6" t="s">
        <v>8</v>
      </c>
      <c r="C21" s="4">
        <v>47</v>
      </c>
      <c r="D21" s="4">
        <v>3</v>
      </c>
      <c r="E21" s="4"/>
      <c r="F21" s="4"/>
      <c r="G21" s="4"/>
      <c r="H21" s="4"/>
      <c r="I21" s="4"/>
      <c r="J21" s="4"/>
      <c r="K21" s="4">
        <v>1</v>
      </c>
      <c r="L21" s="4"/>
      <c r="M21" s="4">
        <f t="shared" si="4"/>
        <v>1</v>
      </c>
      <c r="N21" s="4"/>
      <c r="O21" s="4">
        <f t="shared" si="5"/>
        <v>4</v>
      </c>
      <c r="P21" s="4">
        <f t="shared" si="6"/>
        <v>43</v>
      </c>
    </row>
    <row r="22" spans="1:16" ht="11.25">
      <c r="A22" s="5">
        <v>76</v>
      </c>
      <c r="B22" s="6" t="s">
        <v>47</v>
      </c>
      <c r="C22" s="4">
        <v>103</v>
      </c>
      <c r="D22" s="4">
        <v>14</v>
      </c>
      <c r="E22" s="4"/>
      <c r="F22" s="4"/>
      <c r="G22" s="4"/>
      <c r="H22" s="4"/>
      <c r="I22" s="4">
        <v>2</v>
      </c>
      <c r="J22" s="4">
        <v>21</v>
      </c>
      <c r="K22" s="4"/>
      <c r="L22" s="4"/>
      <c r="M22" s="4">
        <f t="shared" si="4"/>
        <v>23</v>
      </c>
      <c r="N22" s="4">
        <v>1</v>
      </c>
      <c r="O22" s="4">
        <f t="shared" si="5"/>
        <v>38</v>
      </c>
      <c r="P22" s="4">
        <f t="shared" si="6"/>
        <v>65</v>
      </c>
    </row>
    <row r="23" spans="1:16" ht="11.25">
      <c r="A23" s="5">
        <v>94</v>
      </c>
      <c r="B23" s="6" t="s">
        <v>10</v>
      </c>
      <c r="C23" s="4">
        <v>12</v>
      </c>
      <c r="D23" s="4"/>
      <c r="E23" s="4"/>
      <c r="F23" s="4"/>
      <c r="G23" s="4"/>
      <c r="H23" s="4"/>
      <c r="I23" s="4"/>
      <c r="J23" s="4"/>
      <c r="K23" s="4">
        <v>4</v>
      </c>
      <c r="L23" s="4"/>
      <c r="M23" s="4">
        <f t="shared" si="4"/>
        <v>4</v>
      </c>
      <c r="N23" s="4"/>
      <c r="O23" s="4">
        <f t="shared" si="5"/>
        <v>4</v>
      </c>
      <c r="P23" s="4">
        <f t="shared" si="6"/>
        <v>8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331</v>
      </c>
      <c r="D25" s="4">
        <f t="shared" si="7"/>
        <v>121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19</v>
      </c>
      <c r="J25" s="4">
        <f t="shared" si="7"/>
        <v>34</v>
      </c>
      <c r="K25" s="4">
        <f t="shared" si="7"/>
        <v>10</v>
      </c>
      <c r="L25" s="4">
        <f t="shared" si="7"/>
        <v>0</v>
      </c>
      <c r="M25" s="4">
        <f t="shared" si="7"/>
        <v>63</v>
      </c>
      <c r="N25" s="4">
        <f t="shared" si="7"/>
        <v>1</v>
      </c>
      <c r="O25" s="4">
        <f t="shared" si="7"/>
        <v>185</v>
      </c>
      <c r="P25" s="4">
        <f t="shared" si="7"/>
        <v>146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25001</v>
      </c>
      <c r="D27" s="9">
        <f t="shared" si="8"/>
        <v>15581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6510</v>
      </c>
      <c r="J27" s="9">
        <f t="shared" si="8"/>
        <v>296</v>
      </c>
      <c r="K27" s="9">
        <f t="shared" si="8"/>
        <v>1173</v>
      </c>
      <c r="L27" s="9">
        <f t="shared" si="8"/>
        <v>115</v>
      </c>
      <c r="M27" s="9">
        <f t="shared" si="8"/>
        <v>8094</v>
      </c>
      <c r="N27" s="9">
        <f t="shared" si="8"/>
        <v>742</v>
      </c>
      <c r="O27" s="9">
        <f t="shared" si="8"/>
        <v>24417</v>
      </c>
      <c r="P27" s="9">
        <f t="shared" si="8"/>
        <v>584</v>
      </c>
    </row>
    <row r="28" spans="1:16" s="10" customFormat="1" ht="11.25">
      <c r="A28" s="10" t="str">
        <f>+'agosto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17"/>
    </row>
  </sheetData>
  <sheetProtection/>
  <mergeCells count="19">
    <mergeCell ref="I6:I7"/>
    <mergeCell ref="E6:E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13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11</v>
      </c>
      <c r="C6" s="18" t="s">
        <v>12</v>
      </c>
      <c r="D6" s="18" t="s">
        <v>44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19</v>
      </c>
      <c r="J6" s="18" t="s">
        <v>18</v>
      </c>
      <c r="K6" s="18" t="s">
        <v>20</v>
      </c>
      <c r="L6" s="18" t="s">
        <v>21</v>
      </c>
      <c r="M6" s="18" t="s">
        <v>22</v>
      </c>
      <c r="N6" s="18" t="s">
        <v>45</v>
      </c>
      <c r="O6" s="18" t="s">
        <v>23</v>
      </c>
      <c r="P6" s="18" t="s">
        <v>24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4091</v>
      </c>
      <c r="D8" s="4">
        <v>1637</v>
      </c>
      <c r="E8" s="4"/>
      <c r="F8" s="4"/>
      <c r="G8" s="4"/>
      <c r="H8" s="4"/>
      <c r="I8" s="4">
        <v>476</v>
      </c>
      <c r="J8" s="4">
        <v>33</v>
      </c>
      <c r="K8" s="4"/>
      <c r="L8" s="4">
        <v>12</v>
      </c>
      <c r="M8" s="4">
        <f aca="true" t="shared" si="0" ref="M8:M14">SUM(E8:L8)</f>
        <v>521</v>
      </c>
      <c r="N8" s="4">
        <v>80</v>
      </c>
      <c r="O8" s="4">
        <f aca="true" t="shared" si="1" ref="O8:O14">SUM(N8+M8+D8)</f>
        <v>2238</v>
      </c>
      <c r="P8" s="4">
        <f aca="true" t="shared" si="2" ref="P8:P14">SUM(C8-O8)</f>
        <v>1853</v>
      </c>
    </row>
    <row r="9" spans="1:16" ht="11.25">
      <c r="A9" s="3">
        <v>78</v>
      </c>
      <c r="B9" s="2" t="s">
        <v>62</v>
      </c>
      <c r="C9" s="4">
        <v>5164</v>
      </c>
      <c r="D9" s="4">
        <v>3338</v>
      </c>
      <c r="E9" s="4"/>
      <c r="F9" s="4"/>
      <c r="G9" s="4"/>
      <c r="H9" s="4"/>
      <c r="I9" s="4">
        <v>2560</v>
      </c>
      <c r="J9" s="4">
        <v>42</v>
      </c>
      <c r="K9" s="4"/>
      <c r="L9" s="4">
        <v>9</v>
      </c>
      <c r="M9" s="4">
        <f t="shared" si="0"/>
        <v>2611</v>
      </c>
      <c r="N9" s="4">
        <v>98</v>
      </c>
      <c r="O9" s="4">
        <f t="shared" si="1"/>
        <v>6047</v>
      </c>
      <c r="P9" s="4">
        <f t="shared" si="2"/>
        <v>-883</v>
      </c>
    </row>
    <row r="10" spans="1:16" ht="11.25">
      <c r="A10" s="3">
        <v>80</v>
      </c>
      <c r="B10" s="2" t="s">
        <v>2</v>
      </c>
      <c r="C10" s="4">
        <v>889</v>
      </c>
      <c r="D10" s="4">
        <v>875</v>
      </c>
      <c r="E10" s="4"/>
      <c r="F10" s="4"/>
      <c r="G10" s="4"/>
      <c r="H10" s="4"/>
      <c r="I10" s="4">
        <v>91</v>
      </c>
      <c r="J10" s="4">
        <v>14</v>
      </c>
      <c r="K10" s="4">
        <v>108</v>
      </c>
      <c r="L10" s="4">
        <v>3</v>
      </c>
      <c r="M10" s="4">
        <f t="shared" si="0"/>
        <v>216</v>
      </c>
      <c r="N10" s="4">
        <v>55</v>
      </c>
      <c r="O10" s="4">
        <f t="shared" si="1"/>
        <v>1146</v>
      </c>
      <c r="P10" s="4">
        <f t="shared" si="2"/>
        <v>-257</v>
      </c>
    </row>
    <row r="11" spans="1:16" ht="11.25">
      <c r="A11" s="5">
        <v>81</v>
      </c>
      <c r="B11" s="6" t="s">
        <v>9</v>
      </c>
      <c r="C11" s="4">
        <v>319</v>
      </c>
      <c r="D11" s="4">
        <v>238</v>
      </c>
      <c r="E11" s="4"/>
      <c r="F11" s="4"/>
      <c r="G11" s="4"/>
      <c r="H11" s="4"/>
      <c r="I11" s="4"/>
      <c r="J11" s="4"/>
      <c r="K11" s="4"/>
      <c r="L11" s="4"/>
      <c r="M11" s="4">
        <f>SUM(E11:L11)</f>
        <v>0</v>
      </c>
      <c r="N11" s="4"/>
      <c r="O11" s="4">
        <f>SUM(N11+M11+D11)</f>
        <v>238</v>
      </c>
      <c r="P11" s="4">
        <f>SUM(C11-O11)</f>
        <v>81</v>
      </c>
    </row>
    <row r="12" spans="1:16" ht="11.25">
      <c r="A12" s="3">
        <v>88</v>
      </c>
      <c r="B12" s="2" t="s">
        <v>3</v>
      </c>
      <c r="C12" s="4">
        <v>2963</v>
      </c>
      <c r="D12" s="4">
        <v>1328</v>
      </c>
      <c r="E12" s="4"/>
      <c r="F12" s="4"/>
      <c r="G12" s="4"/>
      <c r="H12" s="4"/>
      <c r="I12" s="4">
        <v>194</v>
      </c>
      <c r="J12" s="4">
        <v>14</v>
      </c>
      <c r="K12" s="4"/>
      <c r="L12" s="4">
        <v>5</v>
      </c>
      <c r="M12" s="4">
        <f t="shared" si="0"/>
        <v>213</v>
      </c>
      <c r="N12" s="4">
        <v>342</v>
      </c>
      <c r="O12" s="4">
        <f t="shared" si="1"/>
        <v>1883</v>
      </c>
      <c r="P12" s="4">
        <f t="shared" si="2"/>
        <v>1080</v>
      </c>
    </row>
    <row r="13" spans="1:16" ht="11.25">
      <c r="A13" s="3">
        <v>99</v>
      </c>
      <c r="B13" s="2" t="s">
        <v>4</v>
      </c>
      <c r="C13" s="4">
        <v>5720</v>
      </c>
      <c r="D13" s="4">
        <v>3638</v>
      </c>
      <c r="E13" s="4"/>
      <c r="F13" s="4"/>
      <c r="G13" s="4"/>
      <c r="H13" s="4"/>
      <c r="I13" s="4">
        <v>272</v>
      </c>
      <c r="J13" s="4">
        <v>60</v>
      </c>
      <c r="K13" s="4">
        <v>933</v>
      </c>
      <c r="L13" s="4">
        <v>46</v>
      </c>
      <c r="M13" s="4">
        <f t="shared" si="0"/>
        <v>1311</v>
      </c>
      <c r="N13" s="4">
        <v>171</v>
      </c>
      <c r="O13" s="4">
        <f t="shared" si="1"/>
        <v>5120</v>
      </c>
      <c r="P13" s="4">
        <f t="shared" si="2"/>
        <v>600</v>
      </c>
    </row>
    <row r="14" spans="1:16" ht="11.25">
      <c r="A14" s="3">
        <v>107</v>
      </c>
      <c r="B14" s="2" t="s">
        <v>5</v>
      </c>
      <c r="C14" s="4">
        <v>5142</v>
      </c>
      <c r="D14" s="4">
        <v>4565</v>
      </c>
      <c r="E14" s="4"/>
      <c r="F14" s="4"/>
      <c r="G14" s="4"/>
      <c r="H14" s="4"/>
      <c r="I14" s="4">
        <v>2449</v>
      </c>
      <c r="J14" s="4">
        <v>34</v>
      </c>
      <c r="K14" s="4"/>
      <c r="L14" s="4">
        <v>41</v>
      </c>
      <c r="M14" s="4">
        <f t="shared" si="0"/>
        <v>2524</v>
      </c>
      <c r="N14" s="4">
        <v>22</v>
      </c>
      <c r="O14" s="4">
        <f t="shared" si="1"/>
        <v>7111</v>
      </c>
      <c r="P14" s="4">
        <f t="shared" si="2"/>
        <v>-1969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25</v>
      </c>
      <c r="C16" s="4">
        <f aca="true" t="shared" si="3" ref="C16:P16">SUM(C8:C14)</f>
        <v>24288</v>
      </c>
      <c r="D16" s="4">
        <f t="shared" si="3"/>
        <v>15619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6042</v>
      </c>
      <c r="J16" s="4">
        <f t="shared" si="3"/>
        <v>197</v>
      </c>
      <c r="K16" s="4">
        <f t="shared" si="3"/>
        <v>1041</v>
      </c>
      <c r="L16" s="4">
        <f t="shared" si="3"/>
        <v>116</v>
      </c>
      <c r="M16" s="4">
        <f t="shared" si="3"/>
        <v>7396</v>
      </c>
      <c r="N16" s="4">
        <f t="shared" si="3"/>
        <v>768</v>
      </c>
      <c r="O16" s="4">
        <f t="shared" si="3"/>
        <v>23783</v>
      </c>
      <c r="P16" s="4">
        <f t="shared" si="3"/>
        <v>505</v>
      </c>
    </row>
    <row r="18" spans="1:16" ht="11.25">
      <c r="A18" s="5">
        <v>62</v>
      </c>
      <c r="B18" s="6" t="s">
        <v>6</v>
      </c>
      <c r="C18" s="4"/>
      <c r="D18" s="4">
        <v>5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3">SUM(E18:L18)</f>
        <v>0</v>
      </c>
      <c r="N18" s="4"/>
      <c r="O18" s="4">
        <f aca="true" t="shared" si="5" ref="O18:O23">SUM(N18+M18+D18)</f>
        <v>5</v>
      </c>
      <c r="P18" s="4">
        <f aca="true" t="shared" si="6" ref="P18:P23">SUM(C18-O18)</f>
        <v>-5</v>
      </c>
    </row>
    <row r="19" spans="1:16" ht="11.25">
      <c r="A19" s="5">
        <v>63</v>
      </c>
      <c r="B19" s="6" t="s">
        <v>48</v>
      </c>
      <c r="C19" s="4">
        <v>92</v>
      </c>
      <c r="D19" s="4">
        <v>70</v>
      </c>
      <c r="E19" s="4"/>
      <c r="F19" s="4"/>
      <c r="G19" s="4"/>
      <c r="H19" s="4"/>
      <c r="I19" s="4">
        <v>10</v>
      </c>
      <c r="J19" s="4">
        <v>7</v>
      </c>
      <c r="K19" s="4"/>
      <c r="L19" s="4">
        <v>1</v>
      </c>
      <c r="M19" s="4">
        <f t="shared" si="4"/>
        <v>18</v>
      </c>
      <c r="N19" s="4"/>
      <c r="O19" s="4">
        <f t="shared" si="5"/>
        <v>88</v>
      </c>
      <c r="P19" s="4">
        <f t="shared" si="6"/>
        <v>4</v>
      </c>
    </row>
    <row r="20" spans="1:16" ht="11.25">
      <c r="A20" s="5">
        <v>65</v>
      </c>
      <c r="B20" s="6" t="s">
        <v>7</v>
      </c>
      <c r="C20" s="4">
        <v>56</v>
      </c>
      <c r="D20" s="4">
        <v>28</v>
      </c>
      <c r="E20" s="4"/>
      <c r="F20" s="4"/>
      <c r="G20" s="4"/>
      <c r="H20" s="4"/>
      <c r="I20" s="4">
        <v>2</v>
      </c>
      <c r="J20" s="4">
        <v>5</v>
      </c>
      <c r="K20" s="4">
        <v>16</v>
      </c>
      <c r="L20" s="4"/>
      <c r="M20" s="4">
        <f t="shared" si="4"/>
        <v>23</v>
      </c>
      <c r="N20" s="4"/>
      <c r="O20" s="4">
        <f t="shared" si="5"/>
        <v>51</v>
      </c>
      <c r="P20" s="4">
        <f t="shared" si="6"/>
        <v>5</v>
      </c>
    </row>
    <row r="21" spans="1:16" ht="11.25">
      <c r="A21" s="5">
        <v>68</v>
      </c>
      <c r="B21" s="6" t="s">
        <v>8</v>
      </c>
      <c r="C21" s="4">
        <v>16</v>
      </c>
      <c r="D21" s="4">
        <v>3</v>
      </c>
      <c r="E21" s="4"/>
      <c r="F21" s="4"/>
      <c r="G21" s="4"/>
      <c r="H21" s="4"/>
      <c r="I21" s="4"/>
      <c r="J21" s="4">
        <v>2</v>
      </c>
      <c r="K21" s="4">
        <v>2</v>
      </c>
      <c r="L21" s="4"/>
      <c r="M21" s="4">
        <f t="shared" si="4"/>
        <v>4</v>
      </c>
      <c r="N21" s="4"/>
      <c r="O21" s="4">
        <f t="shared" si="5"/>
        <v>7</v>
      </c>
      <c r="P21" s="4">
        <f t="shared" si="6"/>
        <v>9</v>
      </c>
    </row>
    <row r="22" spans="1:16" ht="11.25">
      <c r="A22" s="5">
        <v>76</v>
      </c>
      <c r="B22" s="6" t="s">
        <v>47</v>
      </c>
      <c r="C22" s="4">
        <v>99</v>
      </c>
      <c r="D22" s="4">
        <v>23</v>
      </c>
      <c r="E22" s="4"/>
      <c r="F22" s="4"/>
      <c r="G22" s="4"/>
      <c r="H22" s="4"/>
      <c r="I22" s="4">
        <v>3</v>
      </c>
      <c r="J22" s="4">
        <v>24</v>
      </c>
      <c r="K22" s="4"/>
      <c r="L22" s="4"/>
      <c r="M22" s="4">
        <f t="shared" si="4"/>
        <v>27</v>
      </c>
      <c r="N22" s="4"/>
      <c r="O22" s="4">
        <f t="shared" si="5"/>
        <v>50</v>
      </c>
      <c r="P22" s="4">
        <f t="shared" si="6"/>
        <v>49</v>
      </c>
    </row>
    <row r="23" spans="1:16" ht="11.25">
      <c r="A23" s="5">
        <v>94</v>
      </c>
      <c r="B23" s="6" t="s">
        <v>10</v>
      </c>
      <c r="C23" s="4">
        <v>4</v>
      </c>
      <c r="D23" s="4">
        <v>4</v>
      </c>
      <c r="E23" s="4"/>
      <c r="F23" s="4"/>
      <c r="G23" s="4"/>
      <c r="H23" s="4"/>
      <c r="I23" s="4"/>
      <c r="J23" s="4"/>
      <c r="K23" s="4"/>
      <c r="L23" s="4"/>
      <c r="M23" s="4">
        <f t="shared" si="4"/>
        <v>0</v>
      </c>
      <c r="N23" s="4"/>
      <c r="O23" s="4">
        <f t="shared" si="5"/>
        <v>4</v>
      </c>
      <c r="P23" s="4">
        <f t="shared" si="6"/>
        <v>0</v>
      </c>
    </row>
    <row r="24" spans="1:16" ht="11.25">
      <c r="A24" s="5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1.25">
      <c r="B25" s="2" t="s">
        <v>26</v>
      </c>
      <c r="C25" s="4">
        <f aca="true" t="shared" si="7" ref="C25:P25">SUM(C18:C23)</f>
        <v>267</v>
      </c>
      <c r="D25" s="4">
        <f t="shared" si="7"/>
        <v>133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15</v>
      </c>
      <c r="J25" s="4">
        <f t="shared" si="7"/>
        <v>38</v>
      </c>
      <c r="K25" s="4">
        <f t="shared" si="7"/>
        <v>18</v>
      </c>
      <c r="L25" s="4">
        <f t="shared" si="7"/>
        <v>1</v>
      </c>
      <c r="M25" s="4">
        <f t="shared" si="7"/>
        <v>72</v>
      </c>
      <c r="N25" s="4">
        <f t="shared" si="7"/>
        <v>0</v>
      </c>
      <c r="O25" s="4">
        <f t="shared" si="7"/>
        <v>205</v>
      </c>
      <c r="P25" s="4">
        <f t="shared" si="7"/>
        <v>62</v>
      </c>
    </row>
    <row r="26" spans="3:16" ht="11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12" thickBot="1">
      <c r="A27" s="7"/>
      <c r="B27" s="8" t="s">
        <v>27</v>
      </c>
      <c r="C27" s="9">
        <f aca="true" t="shared" si="8" ref="C27:P27">SUM(C16+C25)</f>
        <v>24555</v>
      </c>
      <c r="D27" s="9">
        <f t="shared" si="8"/>
        <v>15752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6057</v>
      </c>
      <c r="J27" s="9">
        <f t="shared" si="8"/>
        <v>235</v>
      </c>
      <c r="K27" s="9">
        <f t="shared" si="8"/>
        <v>1059</v>
      </c>
      <c r="L27" s="9">
        <f t="shared" si="8"/>
        <v>117</v>
      </c>
      <c r="M27" s="9">
        <f t="shared" si="8"/>
        <v>7468</v>
      </c>
      <c r="N27" s="9">
        <f t="shared" si="8"/>
        <v>768</v>
      </c>
      <c r="O27" s="9">
        <f t="shared" si="8"/>
        <v>23988</v>
      </c>
      <c r="P27" s="9">
        <f t="shared" si="8"/>
        <v>567</v>
      </c>
    </row>
    <row r="28" spans="1:16" s="10" customFormat="1" ht="11.25">
      <c r="A28" s="10" t="str">
        <f>+'septiembre 2009'!A28</f>
        <v>Fuente: Superintendencia de Salud, Archivo Maestro de Suscripciones y Desahucio de contratos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0" customFormat="1" ht="11.25">
      <c r="A29" s="10" t="s">
        <v>29</v>
      </c>
    </row>
    <row r="30" s="10" customFormat="1" ht="11.25">
      <c r="A30" s="10" t="s">
        <v>30</v>
      </c>
    </row>
    <row r="31" spans="1:2" s="10" customFormat="1" ht="11.25">
      <c r="A31" s="2" t="s">
        <v>31</v>
      </c>
      <c r="B31" s="2"/>
    </row>
    <row r="32" ht="11.25">
      <c r="A32" s="2" t="s">
        <v>32</v>
      </c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</sheetData>
  <sheetProtection/>
  <mergeCells count="19">
    <mergeCell ref="A6:A7"/>
    <mergeCell ref="B6:B7"/>
    <mergeCell ref="C6:C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rarc</cp:lastModifiedBy>
  <cp:lastPrinted>2002-12-09T20:17:27Z</cp:lastPrinted>
  <dcterms:created xsi:type="dcterms:W3CDTF">2002-12-03T17:58:47Z</dcterms:created>
  <dcterms:modified xsi:type="dcterms:W3CDTF">2010-02-11T03:21:37Z</dcterms:modified>
  <cp:category/>
  <cp:version/>
  <cp:contentType/>
  <cp:contentStatus/>
</cp:coreProperties>
</file>